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2285" windowHeight="5460" tabRatio="747" firstSheet="28" activeTab="34"/>
  </bookViews>
  <sheets>
    <sheet name="August ED add-ons " sheetId="1" r:id="rId1"/>
    <sheet name="August non-chargeable" sheetId="2" r:id="rId2"/>
    <sheet name="Sept ED add-ons" sheetId="4" r:id="rId3"/>
    <sheet name="Sept non-chargeable" sheetId="5" r:id="rId4"/>
    <sheet name="Oct ED" sheetId="6" r:id="rId5"/>
    <sheet name="OCT non-chargeable" sheetId="7" r:id="rId6"/>
    <sheet name="Nov ED" sheetId="8" r:id="rId7"/>
    <sheet name="Nov non-chargeable" sheetId="9" r:id="rId8"/>
    <sheet name="December ED" sheetId="12" r:id="rId9"/>
    <sheet name="Dec non-chargeable" sheetId="11" r:id="rId10"/>
    <sheet name="January ED" sheetId="13" r:id="rId11"/>
    <sheet name="Jan non-chargeable" sheetId="14" r:id="rId12"/>
    <sheet name="February ED" sheetId="16" r:id="rId13"/>
    <sheet name="February non-chargeable" sheetId="17" r:id="rId14"/>
    <sheet name="March ED" sheetId="19" r:id="rId15"/>
    <sheet name="March non-chargeable" sheetId="20" r:id="rId16"/>
    <sheet name="April ED" sheetId="22" r:id="rId17"/>
    <sheet name="April non-chargeable" sheetId="25" r:id="rId18"/>
    <sheet name="May ED" sheetId="23" r:id="rId19"/>
    <sheet name="May non-chargeable" sheetId="26" r:id="rId20"/>
    <sheet name="June ED" sheetId="24" r:id="rId21"/>
    <sheet name="June non-chargeable" sheetId="27" r:id="rId22"/>
    <sheet name="July ED" sheetId="28" r:id="rId23"/>
    <sheet name="July non-chargeable" sheetId="29" r:id="rId24"/>
    <sheet name="August 12 ED" sheetId="30" r:id="rId25"/>
    <sheet name="August 12 non-chargeable" sheetId="31" r:id="rId26"/>
    <sheet name="Sept 12 ED" sheetId="32" r:id="rId27"/>
    <sheet name="Sept 12 non-chargeable" sheetId="33" r:id="rId28"/>
    <sheet name="Oct 12 ED" sheetId="34" r:id="rId29"/>
    <sheet name="Oct 12 non-chargeable" sheetId="37" r:id="rId30"/>
    <sheet name="Sheet1" sheetId="21" r:id="rId31"/>
    <sheet name="Nov 12 ED" sheetId="38" r:id="rId32"/>
    <sheet name="Nov 12 non-chargeable" sheetId="39" r:id="rId33"/>
    <sheet name="Dec 12 ED" sheetId="40" r:id="rId34"/>
    <sheet name="Dec 12 non-chargeable" sheetId="41" r:id="rId35"/>
    <sheet name="Jan 13 ED" sheetId="42" r:id="rId36"/>
    <sheet name="Jan 13 non-chargeable " sheetId="43" r:id="rId37"/>
    <sheet name="Feb 13 ED" sheetId="44" r:id="rId38"/>
    <sheet name="Feb 13 non-chargeable" sheetId="45" r:id="rId39"/>
    <sheet name="March 13 ED" sheetId="46" r:id="rId40"/>
    <sheet name="March 13 non-chargeable" sheetId="47" r:id="rId41"/>
    <sheet name="April 13 ED" sheetId="48" r:id="rId42"/>
    <sheet name="April 13 non-chargeable" sheetId="49" r:id="rId43"/>
    <sheet name="May 13 ED" sheetId="50" r:id="rId44"/>
    <sheet name="May 13 non-chargeable " sheetId="51" r:id="rId45"/>
    <sheet name="June 13 ED" sheetId="52" r:id="rId46"/>
    <sheet name="June 13 non-chargeable" sheetId="53" r:id="rId47"/>
  </sheets>
  <calcPr calcId="145621"/>
</workbook>
</file>

<file path=xl/calcChain.xml><?xml version="1.0" encoding="utf-8"?>
<calcChain xmlns="http://schemas.openxmlformats.org/spreadsheetml/2006/main">
  <c r="H92" i="39" l="1"/>
  <c r="H244" i="38" l="1"/>
  <c r="H200" i="38" l="1"/>
  <c r="H163" i="38"/>
  <c r="H138" i="38" l="1"/>
  <c r="H193" i="38"/>
  <c r="H85" i="38"/>
  <c r="H7" i="38" l="1"/>
  <c r="H143" i="29" l="1"/>
  <c r="H152" i="29" s="1"/>
  <c r="H21" i="37" l="1"/>
  <c r="G59" i="34"/>
  <c r="H13" i="33"/>
  <c r="H44" i="32"/>
  <c r="H64" i="30" l="1"/>
  <c r="H29" i="31"/>
  <c r="H12" i="34"/>
  <c r="H53" i="34"/>
  <c r="H38" i="32"/>
  <c r="G149" i="28" l="1"/>
  <c r="H56" i="29" l="1"/>
  <c r="H130" i="29"/>
  <c r="H26" i="29"/>
  <c r="H79" i="29" s="1"/>
  <c r="H132" i="29"/>
  <c r="H129" i="28"/>
  <c r="H86" i="53" l="1"/>
  <c r="H133" i="52"/>
  <c r="H86" i="51"/>
  <c r="H133" i="50"/>
  <c r="H86" i="49"/>
  <c r="H133" i="48"/>
  <c r="H86" i="47"/>
  <c r="H133" i="46"/>
  <c r="H86" i="45"/>
  <c r="H133" i="44"/>
  <c r="H86" i="43"/>
  <c r="H133" i="42"/>
  <c r="H87" i="41"/>
  <c r="H136" i="40"/>
  <c r="H27" i="25" l="1"/>
  <c r="H128" i="22" l="1"/>
  <c r="H91" i="19" l="1"/>
  <c r="H46" i="27" l="1"/>
  <c r="H16" i="26"/>
  <c r="H161" i="24"/>
  <c r="H59" i="23"/>
  <c r="H101" i="22"/>
  <c r="H22" i="20" l="1"/>
  <c r="H131" i="19"/>
  <c r="H79" i="13"/>
  <c r="H64" i="16" l="1"/>
  <c r="H24" i="14" l="1"/>
  <c r="H130" i="13"/>
  <c r="H39" i="12"/>
  <c r="H17" i="11"/>
  <c r="H14" i="9" l="1"/>
  <c r="H11" i="9"/>
  <c r="H12" i="9"/>
  <c r="H38" i="9"/>
  <c r="H124" i="8" l="1"/>
  <c r="H20" i="8"/>
  <c r="H130" i="8" s="1"/>
  <c r="H78" i="8"/>
  <c r="H41" i="9" l="1"/>
  <c r="H28" i="6" l="1"/>
  <c r="H109" i="6" l="1"/>
  <c r="H49" i="7" l="1"/>
  <c r="H24" i="4" l="1"/>
  <c r="H33" i="4"/>
  <c r="H26" i="5" l="1"/>
  <c r="D35" i="1" l="1"/>
  <c r="H13" i="1" l="1"/>
  <c r="H22" i="1"/>
  <c r="D33" i="1" s="1"/>
  <c r="H22" i="2" l="1"/>
  <c r="D34" i="1" s="1"/>
  <c r="D37" i="1" s="1"/>
  <c r="H17" i="17"/>
</calcChain>
</file>

<file path=xl/sharedStrings.xml><?xml version="1.0" encoding="utf-8"?>
<sst xmlns="http://schemas.openxmlformats.org/spreadsheetml/2006/main" count="7101" uniqueCount="2854">
  <si>
    <t>Add's on for Dr Anecito MANTILLA for the month of AUGUST 2011</t>
  </si>
  <si>
    <t>Date</t>
  </si>
  <si>
    <t>Patient Name</t>
  </si>
  <si>
    <t>MRN</t>
  </si>
  <si>
    <t>Time</t>
  </si>
  <si>
    <t>Item #</t>
  </si>
  <si>
    <t>Payment Item</t>
  </si>
  <si>
    <t>Cost</t>
  </si>
  <si>
    <t>Deane, William</t>
  </si>
  <si>
    <t>0543356</t>
  </si>
  <si>
    <t>ECG tracing and report</t>
  </si>
  <si>
    <t>IV Cannula</t>
  </si>
  <si>
    <t>Grant, Wayne</t>
  </si>
  <si>
    <t>3022006</t>
  </si>
  <si>
    <t>(very sick patient requiring thrombolysis</t>
  </si>
  <si>
    <t>Consultation, Emergency, Prolonged not less that 1 but less than 2hrs</t>
  </si>
  <si>
    <t>Mahy, Marilyne</t>
  </si>
  <si>
    <t>0283991</t>
  </si>
  <si>
    <t>Crossie, Nala</t>
  </si>
  <si>
    <t>0895065</t>
  </si>
  <si>
    <t>Dislocation Finger - treatment</t>
  </si>
  <si>
    <t>Lorenz, Terrence</t>
  </si>
  <si>
    <t>2212210</t>
  </si>
  <si>
    <t># Radius - backslab</t>
  </si>
  <si>
    <t>Alqooz, Yaqcob</t>
  </si>
  <si>
    <t>2694970</t>
  </si>
  <si>
    <t>In-hours Consultation</t>
  </si>
  <si>
    <t>Caban, Marlie</t>
  </si>
  <si>
    <t>3069128</t>
  </si>
  <si>
    <t>Lowder, Debra</t>
  </si>
  <si>
    <t>0623667</t>
  </si>
  <si>
    <t>Scott, Kerry</t>
  </si>
  <si>
    <t>0838332</t>
  </si>
  <si>
    <t>================================</t>
  </si>
  <si>
    <t>==========</t>
  </si>
  <si>
    <t>TOTAL</t>
  </si>
  <si>
    <t>In-patient Non-Chargeable for Dr Anecito MANTILLA for the month of AUGUST 2011</t>
  </si>
  <si>
    <t>HOWELLS, Martin</t>
  </si>
  <si>
    <t>0452275</t>
  </si>
  <si>
    <t>In-patient 2 or more patient</t>
  </si>
  <si>
    <t>GOODFELLOW, Natalie</t>
  </si>
  <si>
    <t xml:space="preserve">On call </t>
  </si>
  <si>
    <t>Out Patient Attendance</t>
  </si>
  <si>
    <t>Out Patient Attendance Add-ons</t>
  </si>
  <si>
    <t>In-Patient non-chargeable</t>
  </si>
  <si>
    <t>==========================================</t>
  </si>
  <si>
    <t xml:space="preserve">       </t>
  </si>
  <si>
    <t>TOTAL:</t>
  </si>
  <si>
    <t>1908 x 4</t>
  </si>
  <si>
    <t>Hospital Account (Cessnock District Hospital)</t>
  </si>
  <si>
    <t>In-Patient chargeable</t>
  </si>
  <si>
    <t>In-patient Non-Chargeable for Dr Anecito MANTILLA for the month of SEPTEMBER 2011</t>
  </si>
  <si>
    <t>PARKER, Bianca</t>
  </si>
  <si>
    <t>0872917</t>
  </si>
  <si>
    <t>IVC</t>
  </si>
  <si>
    <t>HOOSON, Gladys</t>
  </si>
  <si>
    <t>4038969</t>
  </si>
  <si>
    <t>ADAMS, Tracy</t>
  </si>
  <si>
    <t>4024094</t>
  </si>
  <si>
    <t>Where only one in-patient</t>
  </si>
  <si>
    <t>Where two or more in-patients are seen on the one occasion</t>
  </si>
  <si>
    <t>Where only one in-patient (review)</t>
  </si>
  <si>
    <t>ECG Tracing and Report</t>
  </si>
  <si>
    <t>After hours consultation - 1st patient</t>
  </si>
  <si>
    <t>Adams, Tracy</t>
  </si>
  <si>
    <t>in-hours consultation</t>
  </si>
  <si>
    <t>IV cannula</t>
  </si>
  <si>
    <t>Parkhouse, David</t>
  </si>
  <si>
    <t>3015945</t>
  </si>
  <si>
    <t>Parker, Bianca</t>
  </si>
  <si>
    <t>Holland, Brian</t>
  </si>
  <si>
    <t>0369603</t>
  </si>
  <si>
    <t>Ravindran, Yugesvaran</t>
  </si>
  <si>
    <t>2698013</t>
  </si>
  <si>
    <t>Kime, Felicity</t>
  </si>
  <si>
    <t>0761479</t>
  </si>
  <si>
    <t>Lomas, Zach</t>
  </si>
  <si>
    <t>2139371</t>
  </si>
  <si>
    <t>Henry, Gloria</t>
  </si>
  <si>
    <t>1889919</t>
  </si>
  <si>
    <t>Ford, Shaun</t>
  </si>
  <si>
    <t>3056903</t>
  </si>
  <si>
    <t>Miller, Doreen</t>
  </si>
  <si>
    <t>0845264</t>
  </si>
  <si>
    <t>Callaghan, Jennifer</t>
  </si>
  <si>
    <t>Mason, Paul</t>
  </si>
  <si>
    <t>0850666</t>
  </si>
  <si>
    <t>Rusell, Shane</t>
  </si>
  <si>
    <t>suture laceration&lt;7cm deep</t>
  </si>
  <si>
    <t>Beetham, Syrienna</t>
  </si>
  <si>
    <t>1926403</t>
  </si>
  <si>
    <t>Petherbridge, Adam</t>
  </si>
  <si>
    <t>0556544</t>
  </si>
  <si>
    <t>ECG tracing and report (x5 - due to evolving changes to ECG)-unstable</t>
  </si>
  <si>
    <t>Anti-social cons 1st pt 12mn-7am a/day (called-back)</t>
  </si>
  <si>
    <t># to arm, cast applied</t>
  </si>
  <si>
    <t>1908 x 5</t>
  </si>
  <si>
    <t>repair of wound  &lt;7cm wound</t>
  </si>
  <si>
    <t># Metacarpals 1 or more, not involving base of first carpometacarpal joint</t>
  </si>
  <si>
    <t>Dates 1-Sept-2011  to 30-Sept-2011</t>
  </si>
  <si>
    <t>Hospital Account (Cessnock District Hospital) - All Attendances (ED)</t>
  </si>
  <si>
    <t>TOTAL Billing for Dr Anecito MANTILLA for the month of SEPTEMBER 2011</t>
  </si>
  <si>
    <t>TOTAL Billing for Dr Anecito MANTILLA for the month of OCTOBER 2011</t>
  </si>
  <si>
    <t>Dates 1-October-2011  to 31-October-2011</t>
  </si>
  <si>
    <t>Barnard, Tracey Lee</t>
  </si>
  <si>
    <t>3048757</t>
  </si>
  <si>
    <t>Johnson, Ashleigh Owen</t>
  </si>
  <si>
    <t>2119825</t>
  </si>
  <si>
    <t>Metcalfe, Benjamin John</t>
  </si>
  <si>
    <t>3028708</t>
  </si>
  <si>
    <t>Pearce, Francis Gordon</t>
  </si>
  <si>
    <t>3046614</t>
  </si>
  <si>
    <t>Mitchell, Del</t>
  </si>
  <si>
    <t>0859193</t>
  </si>
  <si>
    <t>Jones, Maree Louise</t>
  </si>
  <si>
    <t>2121665</t>
  </si>
  <si>
    <t>Capper,Violet Amelia</t>
  </si>
  <si>
    <t>3026105</t>
  </si>
  <si>
    <t>19:10</t>
  </si>
  <si>
    <t>19:45</t>
  </si>
  <si>
    <t>20:00</t>
  </si>
  <si>
    <t>20:30</t>
  </si>
  <si>
    <t>10:30</t>
  </si>
  <si>
    <t>10:40</t>
  </si>
  <si>
    <t>11:11</t>
  </si>
  <si>
    <t>Oldfield, Wayne John</t>
  </si>
  <si>
    <t>1085133</t>
  </si>
  <si>
    <t>11:30</t>
  </si>
  <si>
    <t>Stothard, Lily</t>
  </si>
  <si>
    <t>2654341</t>
  </si>
  <si>
    <t>Plumb, Nogel</t>
  </si>
  <si>
    <t>1990714</t>
  </si>
  <si>
    <t>19:30</t>
  </si>
  <si>
    <t>O'Neill, Mitchell Thomas</t>
  </si>
  <si>
    <t>0826323</t>
  </si>
  <si>
    <t>Selmes, Rochelle Elise</t>
  </si>
  <si>
    <t>0401472</t>
  </si>
  <si>
    <t>20:20</t>
  </si>
  <si>
    <t>2701145</t>
  </si>
  <si>
    <t>21:20</t>
  </si>
  <si>
    <t>Ingham,Lain</t>
  </si>
  <si>
    <t>1799203</t>
  </si>
  <si>
    <t>20:30-21:30</t>
  </si>
  <si>
    <t>ABG x3</t>
  </si>
  <si>
    <t>Horsnell, John</t>
  </si>
  <si>
    <t>0333861</t>
  </si>
  <si>
    <t>21:40</t>
  </si>
  <si>
    <t>Randle, Kalarni</t>
  </si>
  <si>
    <t>2694014</t>
  </si>
  <si>
    <t>22:00</t>
  </si>
  <si>
    <t>Mckay, Ferna</t>
  </si>
  <si>
    <t>0353927</t>
  </si>
  <si>
    <t>22:15</t>
  </si>
  <si>
    <t>Bishop, Aaron</t>
  </si>
  <si>
    <t>2701161</t>
  </si>
  <si>
    <t>22:50</t>
  </si>
  <si>
    <t>Bowen, Denise Michelle</t>
  </si>
  <si>
    <t>0432716</t>
  </si>
  <si>
    <t>23:00</t>
  </si>
  <si>
    <t>Stothard, Tahlia Rose</t>
  </si>
  <si>
    <t>1953028</t>
  </si>
  <si>
    <t>23:30</t>
  </si>
  <si>
    <t>0672636</t>
  </si>
  <si>
    <t>Rockley, Hope</t>
  </si>
  <si>
    <t>1982635</t>
  </si>
  <si>
    <t>01:10</t>
  </si>
  <si>
    <t>Caban, Becjie-Ann</t>
  </si>
  <si>
    <t>0634993</t>
  </si>
  <si>
    <t>06:55</t>
  </si>
  <si>
    <t>Mcphee, Daniel Phillip</t>
  </si>
  <si>
    <t>1780283</t>
  </si>
  <si>
    <t>08:20</t>
  </si>
  <si>
    <t>Stace, Renee Nichole</t>
  </si>
  <si>
    <t>3016237</t>
  </si>
  <si>
    <t>09:10</t>
  </si>
  <si>
    <t>Most, Evelyn Jean</t>
  </si>
  <si>
    <t>1973725</t>
  </si>
  <si>
    <t>09:15</t>
  </si>
  <si>
    <t xml:space="preserve">Purcell, Stephen Chales </t>
  </si>
  <si>
    <t>1847491</t>
  </si>
  <si>
    <t>09:35</t>
  </si>
  <si>
    <t>Laing, Dennis James</t>
  </si>
  <si>
    <t>0018676</t>
  </si>
  <si>
    <t>09:45</t>
  </si>
  <si>
    <t>1754198</t>
  </si>
  <si>
    <t>10:06</t>
  </si>
  <si>
    <t>Donnelly, Zane Dylan</t>
  </si>
  <si>
    <t>1952256</t>
  </si>
  <si>
    <t>09:55</t>
  </si>
  <si>
    <t>Keen, Eryn Kymberley</t>
  </si>
  <si>
    <t>Littlejohn,Lachlan</t>
  </si>
  <si>
    <t>2701190</t>
  </si>
  <si>
    <t>10:22</t>
  </si>
  <si>
    <t>Wheatley, Clinton John</t>
  </si>
  <si>
    <t>4026602</t>
  </si>
  <si>
    <t>Connell, Harmoney Lea</t>
  </si>
  <si>
    <t>1997155</t>
  </si>
  <si>
    <t>10:51</t>
  </si>
  <si>
    <t>Hugo, Gaye Gwenda</t>
  </si>
  <si>
    <t>0473377</t>
  </si>
  <si>
    <t>10:57</t>
  </si>
  <si>
    <t>Mercer, Robert Stanley</t>
  </si>
  <si>
    <t>3018021</t>
  </si>
  <si>
    <t>11:09</t>
  </si>
  <si>
    <t>Osmond, Edward Max</t>
  </si>
  <si>
    <t>2023299</t>
  </si>
  <si>
    <t>11:26</t>
  </si>
  <si>
    <t>Kenyon, Hallee</t>
  </si>
  <si>
    <t>1974269</t>
  </si>
  <si>
    <t>11:40</t>
  </si>
  <si>
    <t>Moore, Nicole</t>
  </si>
  <si>
    <t>3062802</t>
  </si>
  <si>
    <t>11:54</t>
  </si>
  <si>
    <t>Cussen, Rhianna</t>
  </si>
  <si>
    <t>0601617</t>
  </si>
  <si>
    <t>12:05</t>
  </si>
  <si>
    <t>Downie, Ashley Ann</t>
  </si>
  <si>
    <t>3051814</t>
  </si>
  <si>
    <t>12:21(1hr)</t>
  </si>
  <si>
    <t>Ford, Wil Andrew</t>
  </si>
  <si>
    <t>1810743</t>
  </si>
  <si>
    <t>13:15</t>
  </si>
  <si>
    <t>0870813</t>
  </si>
  <si>
    <t>Stockdale, Colin John</t>
  </si>
  <si>
    <t>Clarke, Grant</t>
  </si>
  <si>
    <t>2701746</t>
  </si>
  <si>
    <t>Betterman, Oliver</t>
  </si>
  <si>
    <t>2701766</t>
  </si>
  <si>
    <t>11:00</t>
  </si>
  <si>
    <t>Duxbury, Wayne</t>
  </si>
  <si>
    <t>2701763</t>
  </si>
  <si>
    <t>Hoye, Darell Eric</t>
  </si>
  <si>
    <t>0332422</t>
  </si>
  <si>
    <t>11:35</t>
  </si>
  <si>
    <t>Campbell, Steven William</t>
  </si>
  <si>
    <t>3035930</t>
  </si>
  <si>
    <t>11:45</t>
  </si>
  <si>
    <t>Badgery-Parker, Sylvia</t>
  </si>
  <si>
    <t>1790811</t>
  </si>
  <si>
    <t>12:00</t>
  </si>
  <si>
    <t>SLAB (fracture 5th metatarsal left)</t>
  </si>
  <si>
    <t>intubated x 1 hour watch</t>
  </si>
  <si>
    <t>cast to 5th metacarpal fracture right</t>
  </si>
  <si>
    <t>in-hours consultation (1st patient seen)</t>
  </si>
  <si>
    <t>1024</t>
  </si>
  <si>
    <t>After hours consultation (1st patient)</t>
  </si>
  <si>
    <t>1026</t>
  </si>
  <si>
    <t>After hours consultation</t>
  </si>
  <si>
    <t>1039</t>
  </si>
  <si>
    <t>1042</t>
  </si>
  <si>
    <t>0000</t>
  </si>
  <si>
    <t>ANTI SOCIAL HOURS CONSULTATION (1st patient)</t>
  </si>
  <si>
    <t>1046</t>
  </si>
  <si>
    <t>burns to face consult to royal northshore/dressing to face</t>
  </si>
  <si>
    <t>Marquet, Callum</t>
  </si>
  <si>
    <t>1785640</t>
  </si>
  <si>
    <t>12:20</t>
  </si>
  <si>
    <t>1010</t>
  </si>
  <si>
    <t>Alderson, John</t>
  </si>
  <si>
    <t>0573021</t>
  </si>
  <si>
    <t>14:00</t>
  </si>
  <si>
    <t>Willoughby, Cody Gregory</t>
  </si>
  <si>
    <t>0800025</t>
  </si>
  <si>
    <t>14:30</t>
  </si>
  <si>
    <t>Fallon, Micah</t>
  </si>
  <si>
    <t>2695167</t>
  </si>
  <si>
    <t>09:00</t>
  </si>
  <si>
    <t>William, James</t>
  </si>
  <si>
    <t>0518597</t>
  </si>
  <si>
    <t>Harris, Daryn</t>
  </si>
  <si>
    <t>0117173</t>
  </si>
  <si>
    <t>1908</t>
  </si>
  <si>
    <t>Lomas, Sandra Ruth</t>
  </si>
  <si>
    <t>3009601</t>
  </si>
  <si>
    <t>19:05</t>
  </si>
  <si>
    <t>Gosney, Leanne May</t>
  </si>
  <si>
    <t>2140850</t>
  </si>
  <si>
    <t>19:19</t>
  </si>
  <si>
    <t>Laceration to thigh</t>
  </si>
  <si>
    <t xml:space="preserve">Jackson, Kate Ashlee </t>
  </si>
  <si>
    <t>2137580</t>
  </si>
  <si>
    <t>19:29</t>
  </si>
  <si>
    <t>Smith, Harley Jack</t>
  </si>
  <si>
    <t>0764885</t>
  </si>
  <si>
    <t>19:41</t>
  </si>
  <si>
    <t>Spurway, Gabrielle Hope</t>
  </si>
  <si>
    <t>3025387</t>
  </si>
  <si>
    <t>20:10</t>
  </si>
  <si>
    <t>Laceration to wrist</t>
  </si>
  <si>
    <t>sprain right foot</t>
  </si>
  <si>
    <t>Patch, Cooper</t>
  </si>
  <si>
    <t>1687903</t>
  </si>
  <si>
    <t>20:06</t>
  </si>
  <si>
    <t>Alexander, Kailey</t>
  </si>
  <si>
    <t>0930674</t>
  </si>
  <si>
    <t>SHONE, Ryder John</t>
  </si>
  <si>
    <t>1882431</t>
  </si>
  <si>
    <t>20:25</t>
  </si>
  <si>
    <t>COLLIER, Bailey Dylan</t>
  </si>
  <si>
    <t>2664412</t>
  </si>
  <si>
    <t>20:35</t>
  </si>
  <si>
    <t>HOWELL, Alisha Marie</t>
  </si>
  <si>
    <t>0641878</t>
  </si>
  <si>
    <t>20:45</t>
  </si>
  <si>
    <t>NEVILLE, Wylie</t>
  </si>
  <si>
    <t>0825820</t>
  </si>
  <si>
    <t>20:58</t>
  </si>
  <si>
    <t>Suture eyebrow 1cm and deep</t>
  </si>
  <si>
    <t>Hollingshed,John William</t>
  </si>
  <si>
    <t>3021693</t>
  </si>
  <si>
    <t>16:41</t>
  </si>
  <si>
    <t>Roberts, Alison Louise</t>
  </si>
  <si>
    <t>0648070</t>
  </si>
  <si>
    <t>Sternbeck, Beverley Joy</t>
  </si>
  <si>
    <t>0522198</t>
  </si>
  <si>
    <t>14:40</t>
  </si>
  <si>
    <t>Ear Laceration</t>
  </si>
  <si>
    <t>Cast to Scaphoid left</t>
  </si>
  <si>
    <t>Graves,Connor</t>
  </si>
  <si>
    <t>Davies, Ethel</t>
  </si>
  <si>
    <t>O'Neil, James</t>
  </si>
  <si>
    <t>13:45</t>
  </si>
  <si>
    <t>1072</t>
  </si>
  <si>
    <t>McLennan, Craig</t>
  </si>
  <si>
    <t>0479298</t>
  </si>
  <si>
    <t>8:35</t>
  </si>
  <si>
    <t>Emergency consultations</t>
  </si>
  <si>
    <t>1056</t>
  </si>
  <si>
    <t>Thompson, Tamika Jade</t>
  </si>
  <si>
    <t>0564177</t>
  </si>
  <si>
    <t xml:space="preserve">Capper, Violet Amelia </t>
  </si>
  <si>
    <t>23:45</t>
  </si>
  <si>
    <t>8:40</t>
  </si>
  <si>
    <t>8:30</t>
  </si>
  <si>
    <t>8:50</t>
  </si>
  <si>
    <t>8:15</t>
  </si>
  <si>
    <t>Welsh-Ingle, Amanda Louise</t>
  </si>
  <si>
    <t>3048255</t>
  </si>
  <si>
    <t>8:25</t>
  </si>
  <si>
    <t>Turner, Neville James</t>
  </si>
  <si>
    <t>2683093</t>
  </si>
  <si>
    <t>Burell, David Frederick</t>
  </si>
  <si>
    <t>0816526</t>
  </si>
  <si>
    <t>Gregg, Christine</t>
  </si>
  <si>
    <t>0823020</t>
  </si>
  <si>
    <t>Pearce, Francis</t>
  </si>
  <si>
    <t>Mcgurgan, Allen</t>
  </si>
  <si>
    <t>0273716</t>
  </si>
  <si>
    <t>00:15</t>
  </si>
  <si>
    <t>08:10</t>
  </si>
  <si>
    <t>14:37</t>
  </si>
  <si>
    <t>08:30</t>
  </si>
  <si>
    <t>08:45</t>
  </si>
  <si>
    <t>08:55</t>
  </si>
  <si>
    <t>08:40</t>
  </si>
  <si>
    <t>14:10</t>
  </si>
  <si>
    <t>14:20</t>
  </si>
  <si>
    <t>08:50</t>
  </si>
  <si>
    <t>06:30</t>
  </si>
  <si>
    <t>In-patient Non-Chargeable for Dr Anecito MANTILLA for the month of OCTOBER 2011</t>
  </si>
  <si>
    <t>1031</t>
  </si>
  <si>
    <t>1034</t>
  </si>
  <si>
    <t>After hours consultation (1st 3 patient) sat/sun/ph</t>
  </si>
  <si>
    <t>After hours consultation (subs) sat/sun/ph</t>
  </si>
  <si>
    <t>Emergency consultations (intubated x 1 hour watch)</t>
  </si>
  <si>
    <t>956 x3</t>
  </si>
  <si>
    <t>Late night consultation 1st pt 10pm-12md a/day</t>
  </si>
  <si>
    <t>Late night consultation sub pt 10pm-12md a/day</t>
  </si>
  <si>
    <t>3006</t>
  </si>
  <si>
    <t>A/H cons. 1st pt exc sat/sun/ph</t>
  </si>
  <si>
    <t>A/H cons. sub pt exc sat/sun/ph</t>
  </si>
  <si>
    <t>3058</t>
  </si>
  <si>
    <t>7520</t>
  </si>
  <si>
    <t>7535</t>
  </si>
  <si>
    <t>3046</t>
  </si>
  <si>
    <t>Consultation afterhours</t>
  </si>
  <si>
    <t>In-patient Non-Chargeable for Dr Anecito MANTILLA for the month of NOVEMBER 2011</t>
  </si>
  <si>
    <t>Dates 1-November-2011  to 30-November-2011</t>
  </si>
  <si>
    <t>TOTAL Billing for Dr Anecito MANTILLA for the month of NOVEMBER 2011</t>
  </si>
  <si>
    <t>Baker, William</t>
  </si>
  <si>
    <t>0368765</t>
  </si>
  <si>
    <t>Reyna, Jessica</t>
  </si>
  <si>
    <t>2696358</t>
  </si>
  <si>
    <t>MCCallum, James</t>
  </si>
  <si>
    <t>1670384</t>
  </si>
  <si>
    <t>1951</t>
  </si>
  <si>
    <t>O'Shea, Mitchell John</t>
  </si>
  <si>
    <t>0870634</t>
  </si>
  <si>
    <t>Patterson, Alyssa Dell</t>
  </si>
  <si>
    <t>1824247</t>
  </si>
  <si>
    <t>Warren, Colin Tekani</t>
  </si>
  <si>
    <t>0753032</t>
  </si>
  <si>
    <t>Stanbridge, Kim Louise</t>
  </si>
  <si>
    <t>0176247</t>
  </si>
  <si>
    <t>English, Eliza</t>
  </si>
  <si>
    <t>2705133</t>
  </si>
  <si>
    <t>Saunders, Ryan</t>
  </si>
  <si>
    <t>1675229</t>
  </si>
  <si>
    <t>Rockley, Chelsea Lynette</t>
  </si>
  <si>
    <t>0684320</t>
  </si>
  <si>
    <t>3024702</t>
  </si>
  <si>
    <t>Hugo, Luke Edwin</t>
  </si>
  <si>
    <t>Watters, Ryan William</t>
  </si>
  <si>
    <t>1729911</t>
  </si>
  <si>
    <t>Fuller, Taneha-Jade</t>
  </si>
  <si>
    <t>1925050</t>
  </si>
  <si>
    <t>Davey, William Charles</t>
  </si>
  <si>
    <t>0451390</t>
  </si>
  <si>
    <t>Johnson, Nerissa</t>
  </si>
  <si>
    <t>1751844</t>
  </si>
  <si>
    <t>Duncan, Maureen</t>
  </si>
  <si>
    <t>1942139</t>
  </si>
  <si>
    <t>Hadfield, Sara</t>
  </si>
  <si>
    <t>3049164</t>
  </si>
  <si>
    <t>Smith, Anna</t>
  </si>
  <si>
    <t>2705209</t>
  </si>
  <si>
    <t>O'Brien, Lilli Aleisha</t>
  </si>
  <si>
    <t>1979839</t>
  </si>
  <si>
    <t>Jurd, Madison Leizabeth</t>
  </si>
  <si>
    <t>1764326</t>
  </si>
  <si>
    <t>Rigby, Cassandra</t>
  </si>
  <si>
    <t>3052136</t>
  </si>
  <si>
    <t>Doherty, Brent James</t>
  </si>
  <si>
    <t>3041987</t>
  </si>
  <si>
    <t>Horton, Carolyn</t>
  </si>
  <si>
    <t>Sills, Vicki</t>
  </si>
  <si>
    <t>2585851</t>
  </si>
  <si>
    <t>Harris, Olivia</t>
  </si>
  <si>
    <t>Barber, Clayton</t>
  </si>
  <si>
    <t xml:space="preserve">Banning, Robert </t>
  </si>
  <si>
    <t>Lethbridge, Jennifer</t>
  </si>
  <si>
    <t>Page- Brooks, Kodei</t>
  </si>
  <si>
    <t>Mckendry, Jacob</t>
  </si>
  <si>
    <t>16:00</t>
  </si>
  <si>
    <t>19:35</t>
  </si>
  <si>
    <t>20:39</t>
  </si>
  <si>
    <t>20:55</t>
  </si>
  <si>
    <t>19:25</t>
  </si>
  <si>
    <t>19:55</t>
  </si>
  <si>
    <t>20:27</t>
  </si>
  <si>
    <t>20:51</t>
  </si>
  <si>
    <t>21:00</t>
  </si>
  <si>
    <t>21:30</t>
  </si>
  <si>
    <t>21:39</t>
  </si>
  <si>
    <t>22:05</t>
  </si>
  <si>
    <t>21:46</t>
  </si>
  <si>
    <t>20:40</t>
  </si>
  <si>
    <t>20:48</t>
  </si>
  <si>
    <t>21:08</t>
  </si>
  <si>
    <t>21:31</t>
  </si>
  <si>
    <t>22:02</t>
  </si>
  <si>
    <t>23:02</t>
  </si>
  <si>
    <t>23:07</t>
  </si>
  <si>
    <t>00:10</t>
  </si>
  <si>
    <t>00:17</t>
  </si>
  <si>
    <t>4:40</t>
  </si>
  <si>
    <t>Greenhaigh, Kerrie</t>
  </si>
  <si>
    <t>5:40</t>
  </si>
  <si>
    <t>Taylor, Jeffrey Wayne</t>
  </si>
  <si>
    <t>13:30</t>
  </si>
  <si>
    <t>Gerisch, Frank</t>
  </si>
  <si>
    <t>Crawford, Zoe Terese</t>
  </si>
  <si>
    <t>9:20</t>
  </si>
  <si>
    <t>Peart, Sandra Mauveen</t>
  </si>
  <si>
    <t>9:30</t>
  </si>
  <si>
    <t>3007963</t>
  </si>
  <si>
    <t>0506470</t>
  </si>
  <si>
    <t>3067716</t>
  </si>
  <si>
    <t>2652500</t>
  </si>
  <si>
    <t>0824665</t>
  </si>
  <si>
    <t>2075367</t>
  </si>
  <si>
    <t>Ingham, Trisha Therese</t>
  </si>
  <si>
    <t>12:50</t>
  </si>
  <si>
    <t>Plumb, Keiran Leigh</t>
  </si>
  <si>
    <t>2119999</t>
  </si>
  <si>
    <t>12:35</t>
  </si>
  <si>
    <t>13:20</t>
  </si>
  <si>
    <t>Galloway,Sam Ryan</t>
  </si>
  <si>
    <t>0709257</t>
  </si>
  <si>
    <t>17:20</t>
  </si>
  <si>
    <t>Latham, Ronald William</t>
  </si>
  <si>
    <t>1669409</t>
  </si>
  <si>
    <t>15:00</t>
  </si>
  <si>
    <t>17:30</t>
  </si>
  <si>
    <t>Swan, Edgar Birt</t>
  </si>
  <si>
    <t>2019289</t>
  </si>
  <si>
    <t>Baker, Nikita</t>
  </si>
  <si>
    <t>0763798</t>
  </si>
  <si>
    <t>Baker, Nikita Kandy Marcia</t>
  </si>
  <si>
    <t>14:25</t>
  </si>
  <si>
    <t>Coyle, Kylie Louise</t>
  </si>
  <si>
    <t>0839209</t>
  </si>
  <si>
    <t>8:45</t>
  </si>
  <si>
    <t>Marselos, Stephen Peter</t>
  </si>
  <si>
    <t>3058793</t>
  </si>
  <si>
    <t>21:06</t>
  </si>
  <si>
    <t>Oirbans, Rani</t>
  </si>
  <si>
    <t>1879370</t>
  </si>
  <si>
    <t>2030</t>
  </si>
  <si>
    <t>Deep laceration to buttocks</t>
  </si>
  <si>
    <t>slab to # wrist</t>
  </si>
  <si>
    <t>Brennan, Fiona</t>
  </si>
  <si>
    <t>Ling, Dylan Kyle</t>
  </si>
  <si>
    <t>0705752</t>
  </si>
  <si>
    <t>2125</t>
  </si>
  <si>
    <t>Turner, Annika</t>
  </si>
  <si>
    <t>3042280</t>
  </si>
  <si>
    <t>2135</t>
  </si>
  <si>
    <t>Chisholm, Koby</t>
  </si>
  <si>
    <t>1764491</t>
  </si>
  <si>
    <t>2145</t>
  </si>
  <si>
    <t>Roxby, Tyson</t>
  </si>
  <si>
    <t>3049449</t>
  </si>
  <si>
    <t>2207</t>
  </si>
  <si>
    <t>Metcalf, Aaron</t>
  </si>
  <si>
    <t>2224</t>
  </si>
  <si>
    <t>Sutton, Nick</t>
  </si>
  <si>
    <t>2237</t>
  </si>
  <si>
    <t>Ingall, William</t>
  </si>
  <si>
    <t>2300</t>
  </si>
  <si>
    <t>Jones, Donna</t>
  </si>
  <si>
    <t>2310</t>
  </si>
  <si>
    <t>Nesbitt, Maurice</t>
  </si>
  <si>
    <t>2325</t>
  </si>
  <si>
    <t>Cuneo, Rachael</t>
  </si>
  <si>
    <t>0005</t>
  </si>
  <si>
    <t>Rich, Ian</t>
  </si>
  <si>
    <t>0015</t>
  </si>
  <si>
    <t>Hopkins, Cyril</t>
  </si>
  <si>
    <t>0100</t>
  </si>
  <si>
    <t>Archbold, Matthew</t>
  </si>
  <si>
    <t>0137</t>
  </si>
  <si>
    <t>McDonald, Nancy</t>
  </si>
  <si>
    <t>0280019</t>
  </si>
  <si>
    <t>0146</t>
  </si>
  <si>
    <t>Donnie-Wright, Zane</t>
  </si>
  <si>
    <t>0230</t>
  </si>
  <si>
    <t>Dyer, Adrian</t>
  </si>
  <si>
    <t>0425</t>
  </si>
  <si>
    <t>0645</t>
  </si>
  <si>
    <t>Montabello, Raymond</t>
  </si>
  <si>
    <t>0650</t>
  </si>
  <si>
    <t>0430</t>
  </si>
  <si>
    <t>Hudson, Terrence Scott</t>
  </si>
  <si>
    <t>2108392</t>
  </si>
  <si>
    <t>0745</t>
  </si>
  <si>
    <t>Lang, Darrin Edward</t>
  </si>
  <si>
    <t>0331148</t>
  </si>
  <si>
    <t>1309</t>
  </si>
  <si>
    <t>Mackenzie, Gordon</t>
  </si>
  <si>
    <t>0446206</t>
  </si>
  <si>
    <t>1340</t>
  </si>
  <si>
    <t>ECG tracing and report (x3)</t>
  </si>
  <si>
    <t>ECG tracing and report (x2)</t>
  </si>
  <si>
    <t>FB ear</t>
  </si>
  <si>
    <t>5059</t>
  </si>
  <si>
    <t>A/H cons. 1st 3 pt sat/sun/ph</t>
  </si>
  <si>
    <t>McGrath-Orr, Hope</t>
  </si>
  <si>
    <t>3066795</t>
  </si>
  <si>
    <t>1050</t>
  </si>
  <si>
    <t>ANTI SOCIAL HOURS CONSULTATION (sub patient)</t>
  </si>
  <si>
    <t>6818</t>
  </si>
  <si>
    <t>R/O eye - embeded FB</t>
  </si>
  <si>
    <t>3037</t>
  </si>
  <si>
    <t>Suture Laceration &gt;7cm superficial</t>
  </si>
  <si>
    <t>3101</t>
  </si>
  <si>
    <t>Suture Laceration &gt;7cm , Deep, face/scalp</t>
  </si>
  <si>
    <t>7540</t>
  </si>
  <si>
    <t>3066273</t>
  </si>
  <si>
    <t>2651926</t>
  </si>
  <si>
    <t>1740492</t>
  </si>
  <si>
    <t>0468341</t>
  </si>
  <si>
    <t>0550813</t>
  </si>
  <si>
    <t>0783431</t>
  </si>
  <si>
    <t>0537454</t>
  </si>
  <si>
    <t>2081900</t>
  </si>
  <si>
    <t>3026276</t>
  </si>
  <si>
    <t>1939662</t>
  </si>
  <si>
    <t>3047697</t>
  </si>
  <si>
    <t>0568233</t>
  </si>
  <si>
    <t>2399989</t>
  </si>
  <si>
    <t>1009173</t>
  </si>
  <si>
    <t>1724685</t>
  </si>
  <si>
    <t>0855445</t>
  </si>
  <si>
    <t>3058504</t>
  </si>
  <si>
    <t>1907574</t>
  </si>
  <si>
    <t>2665279</t>
  </si>
  <si>
    <t>0656924</t>
  </si>
  <si>
    <t>Anne, Tash</t>
  </si>
  <si>
    <t>0721522</t>
  </si>
  <si>
    <t>1720</t>
  </si>
  <si>
    <t xml:space="preserve">                                                 10/01/2012</t>
  </si>
  <si>
    <t>1345</t>
  </si>
  <si>
    <t>1800</t>
  </si>
  <si>
    <t>1400</t>
  </si>
  <si>
    <t>1230</t>
  </si>
  <si>
    <t>1325</t>
  </si>
  <si>
    <t>1150</t>
  </si>
  <si>
    <t>0820</t>
  </si>
  <si>
    <t>Burgess, Keith</t>
  </si>
  <si>
    <t>0698899</t>
  </si>
  <si>
    <t>1815-2000</t>
  </si>
  <si>
    <t>NGT</t>
  </si>
  <si>
    <t>ETT</t>
  </si>
  <si>
    <t>Death Certificate</t>
  </si>
  <si>
    <t>Hickey, John</t>
  </si>
  <si>
    <t>3062273</t>
  </si>
  <si>
    <t>1220</t>
  </si>
  <si>
    <t>Fairlie, Brad</t>
  </si>
  <si>
    <t>3043253</t>
  </si>
  <si>
    <t>0845</t>
  </si>
  <si>
    <t>0800</t>
  </si>
  <si>
    <t>1405</t>
  </si>
  <si>
    <t>0840</t>
  </si>
  <si>
    <t>Burrell, David</t>
  </si>
  <si>
    <t>0850</t>
  </si>
  <si>
    <t>1700</t>
  </si>
  <si>
    <t>IV cannula (x2)</t>
  </si>
  <si>
    <t>956 x2</t>
  </si>
  <si>
    <t>ABG x2</t>
  </si>
  <si>
    <t>2343</t>
  </si>
  <si>
    <t xml:space="preserve">                                                                                     10/1/2012</t>
  </si>
  <si>
    <t>TOTAL Billing for Dr Anecito MANTILLA for the month of December 2011</t>
  </si>
  <si>
    <t>In-patient Non-Chargeable for Dr Anecito MANTILLA for the month of DECEMBER 2011</t>
  </si>
  <si>
    <t>Edwards, Madge</t>
  </si>
  <si>
    <t>0075520</t>
  </si>
  <si>
    <t>1420</t>
  </si>
  <si>
    <t>Barry, Lucy</t>
  </si>
  <si>
    <t>2677550</t>
  </si>
  <si>
    <t>2120</t>
  </si>
  <si>
    <t>McCarthy, Amber</t>
  </si>
  <si>
    <t>0786475</t>
  </si>
  <si>
    <t xml:space="preserve">Craft, Steven </t>
  </si>
  <si>
    <t>Taylor, Christie</t>
  </si>
  <si>
    <t>2200</t>
  </si>
  <si>
    <t>2205</t>
  </si>
  <si>
    <t>0418897</t>
  </si>
  <si>
    <t>Swanbrough, Gracie Margaret</t>
  </si>
  <si>
    <t>1819123</t>
  </si>
  <si>
    <t>2215</t>
  </si>
  <si>
    <t>Dunnicliff, Jye</t>
  </si>
  <si>
    <t>2230</t>
  </si>
  <si>
    <t>2308</t>
  </si>
  <si>
    <t>Brand, Melissa</t>
  </si>
  <si>
    <t>Davidson, Andrew</t>
  </si>
  <si>
    <t>0231979</t>
  </si>
  <si>
    <t>Mcdougall, Matthew Jake</t>
  </si>
  <si>
    <t>0692077</t>
  </si>
  <si>
    <t>1730</t>
  </si>
  <si>
    <t>1745</t>
  </si>
  <si>
    <t>0673708</t>
  </si>
  <si>
    <t>Thompson, Doraothy Faye</t>
  </si>
  <si>
    <t>Kiem, Nathan Thomas</t>
  </si>
  <si>
    <t>1943141</t>
  </si>
  <si>
    <t>0830</t>
  </si>
  <si>
    <t>Nyssen, Sarah</t>
  </si>
  <si>
    <t>1992569</t>
  </si>
  <si>
    <t>1300</t>
  </si>
  <si>
    <t>1330</t>
  </si>
  <si>
    <t>1894854</t>
  </si>
  <si>
    <t>Maloney, Sylvia</t>
  </si>
  <si>
    <t>Earl, Michelle Anne</t>
  </si>
  <si>
    <t>0639167</t>
  </si>
  <si>
    <t>1600</t>
  </si>
  <si>
    <t>Cornwell, Wendy Dianne</t>
  </si>
  <si>
    <t>2036846</t>
  </si>
  <si>
    <t>1545</t>
  </si>
  <si>
    <t>Russell, Shane James</t>
  </si>
  <si>
    <t>0747546</t>
  </si>
  <si>
    <t>1630</t>
  </si>
  <si>
    <t>Cord, Thomas Buchanan</t>
  </si>
  <si>
    <t>0138880</t>
  </si>
  <si>
    <t>1315</t>
  </si>
  <si>
    <t>Lygoe, Barbara Jean</t>
  </si>
  <si>
    <t>01811212</t>
  </si>
  <si>
    <t>1940</t>
  </si>
  <si>
    <t>Wright, Janet Margaret</t>
  </si>
  <si>
    <t>0744944</t>
  </si>
  <si>
    <t>1815</t>
  </si>
  <si>
    <t>1822</t>
  </si>
  <si>
    <t>0152346</t>
  </si>
  <si>
    <t>King, Teresa Marie</t>
  </si>
  <si>
    <t>King, Bobbi-Lee</t>
  </si>
  <si>
    <t>0794823</t>
  </si>
  <si>
    <t>1830</t>
  </si>
  <si>
    <t>Tylor, Jason</t>
  </si>
  <si>
    <t>1856714</t>
  </si>
  <si>
    <t>1839</t>
  </si>
  <si>
    <t>1038</t>
  </si>
  <si>
    <t>Southon, Russell</t>
  </si>
  <si>
    <t>2712903</t>
  </si>
  <si>
    <t>Vernon, Susan</t>
  </si>
  <si>
    <t>3014552</t>
  </si>
  <si>
    <t>2712861</t>
  </si>
  <si>
    <t>Williams, Delyth</t>
  </si>
  <si>
    <t>1141</t>
  </si>
  <si>
    <t>Dates 1-December-2011  to 31-December-2011</t>
  </si>
  <si>
    <t>Dates 1-Janaury-2012  to 31-January-2012</t>
  </si>
  <si>
    <t>Gregg, Christine Elizabeth</t>
  </si>
  <si>
    <t>1710</t>
  </si>
  <si>
    <t xml:space="preserve">Cayford, Lionel </t>
  </si>
  <si>
    <t>0258078</t>
  </si>
  <si>
    <t>1715</t>
  </si>
  <si>
    <t>Earl, Patricia Anne</t>
  </si>
  <si>
    <t>2132900</t>
  </si>
  <si>
    <t>1312</t>
  </si>
  <si>
    <t>Duncan, Alison Louise</t>
  </si>
  <si>
    <t>1038297</t>
  </si>
  <si>
    <t>1550</t>
  </si>
  <si>
    <t>1612</t>
  </si>
  <si>
    <t>0562179</t>
  </si>
  <si>
    <t>Hawes, Julie Ann</t>
  </si>
  <si>
    <t>Aylmer, Darcy</t>
  </si>
  <si>
    <t>2716296</t>
  </si>
  <si>
    <t>0900</t>
  </si>
  <si>
    <t>Desilva, Nicholas</t>
  </si>
  <si>
    <t>2716309</t>
  </si>
  <si>
    <t>1130</t>
  </si>
  <si>
    <t>Persson, Erik</t>
  </si>
  <si>
    <t>2716337</t>
  </si>
  <si>
    <t>Kronsteiner, Ben</t>
  </si>
  <si>
    <t>2716380</t>
  </si>
  <si>
    <t>1425</t>
  </si>
  <si>
    <t>1704</t>
  </si>
  <si>
    <t>1645</t>
  </si>
  <si>
    <t>Scott, Barry</t>
  </si>
  <si>
    <t>0558765</t>
  </si>
  <si>
    <t>1258</t>
  </si>
  <si>
    <t>Britten, Margaret beatrice</t>
  </si>
  <si>
    <t>0667661</t>
  </si>
  <si>
    <t>1437</t>
  </si>
  <si>
    <t>Mcmartin, Edward James</t>
  </si>
  <si>
    <t>1723421</t>
  </si>
  <si>
    <t>1742</t>
  </si>
  <si>
    <t>Shearer, Barbara Joyce</t>
  </si>
  <si>
    <t>0671492</t>
  </si>
  <si>
    <t>1755</t>
  </si>
  <si>
    <t>Bain, David</t>
  </si>
  <si>
    <t>0642595</t>
  </si>
  <si>
    <t>1805</t>
  </si>
  <si>
    <t>Howard, Charlotte Louise Amesty</t>
  </si>
  <si>
    <t>2716588</t>
  </si>
  <si>
    <t>1825</t>
  </si>
  <si>
    <t>Parsons, Alyssa Jo</t>
  </si>
  <si>
    <t>3066873</t>
  </si>
  <si>
    <t>1845</t>
  </si>
  <si>
    <t>Kiefel, Naomi Susan</t>
  </si>
  <si>
    <t>1848826</t>
  </si>
  <si>
    <t>1900</t>
  </si>
  <si>
    <t>Mewett, Stephen james</t>
  </si>
  <si>
    <t>0540133</t>
  </si>
  <si>
    <t>1904</t>
  </si>
  <si>
    <t>Frazer, Simon</t>
  </si>
  <si>
    <t>2716703</t>
  </si>
  <si>
    <t>1920</t>
  </si>
  <si>
    <t>Shearer, Dawn Gloria</t>
  </si>
  <si>
    <t>0312560</t>
  </si>
  <si>
    <t>1950</t>
  </si>
  <si>
    <t>Davies, Jorja Rae</t>
  </si>
  <si>
    <t>1793437</t>
  </si>
  <si>
    <t>2010</t>
  </si>
  <si>
    <t>Levett, Brian</t>
  </si>
  <si>
    <t>1754988</t>
  </si>
  <si>
    <t>2100</t>
  </si>
  <si>
    <t>Moy, Haydan James</t>
  </si>
  <si>
    <t>0684898</t>
  </si>
  <si>
    <t>2130</t>
  </si>
  <si>
    <t>Crossley, Jill Gay</t>
  </si>
  <si>
    <t>2086898</t>
  </si>
  <si>
    <t>2151</t>
  </si>
  <si>
    <t>Musgrove, Braydon</t>
  </si>
  <si>
    <t>0772825</t>
  </si>
  <si>
    <t>2110</t>
  </si>
  <si>
    <t>Paul, Alesha</t>
  </si>
  <si>
    <t>Suture to nose</t>
  </si>
  <si>
    <t>Hopper, Sharyn</t>
  </si>
  <si>
    <t>Hamill, Daphne Catherine</t>
  </si>
  <si>
    <t>2107779</t>
  </si>
  <si>
    <t>2320</t>
  </si>
  <si>
    <t>Taylor, Margaret</t>
  </si>
  <si>
    <t>2330</t>
  </si>
  <si>
    <t>Johnson, Darren</t>
  </si>
  <si>
    <t>2351</t>
  </si>
  <si>
    <t>Calwell. Kyrah</t>
  </si>
  <si>
    <t>0006</t>
  </si>
  <si>
    <t>Mears, Dean</t>
  </si>
  <si>
    <t>Phelps, Natasha</t>
  </si>
  <si>
    <t>0027</t>
  </si>
  <si>
    <t>Noyes, Christina</t>
  </si>
  <si>
    <t>0136</t>
  </si>
  <si>
    <t>Taylor, Kashmir</t>
  </si>
  <si>
    <t>Clarke, Maddison</t>
  </si>
  <si>
    <t>0545</t>
  </si>
  <si>
    <t>0740</t>
  </si>
  <si>
    <t>Wilson, Angel</t>
  </si>
  <si>
    <t>1793876</t>
  </si>
  <si>
    <t>Vassallo, Siara</t>
  </si>
  <si>
    <t>1992372</t>
  </si>
  <si>
    <t>1351</t>
  </si>
  <si>
    <t>Lewis, Emma-Lee</t>
  </si>
  <si>
    <t>3061752</t>
  </si>
  <si>
    <t>O'Keeffe, Paul</t>
  </si>
  <si>
    <t>0788942</t>
  </si>
  <si>
    <t>1407</t>
  </si>
  <si>
    <t>Schofield, Vicki Maree</t>
  </si>
  <si>
    <t>0331913</t>
  </si>
  <si>
    <t>Dunstan, Zeb Andrew</t>
  </si>
  <si>
    <t>3067050</t>
  </si>
  <si>
    <t>1426</t>
  </si>
  <si>
    <t xml:space="preserve">Mountford, Ella Rose </t>
  </si>
  <si>
    <t>1813385</t>
  </si>
  <si>
    <t>1434</t>
  </si>
  <si>
    <t>Minns, Brittany</t>
  </si>
  <si>
    <t>0877812</t>
  </si>
  <si>
    <t>1442</t>
  </si>
  <si>
    <t>Wilson, Christine Reta</t>
  </si>
  <si>
    <t>3043109</t>
  </si>
  <si>
    <t>1448</t>
  </si>
  <si>
    <t>Lynch, Mitchell D'Arcy</t>
  </si>
  <si>
    <t>0702641</t>
  </si>
  <si>
    <t>1456</t>
  </si>
  <si>
    <t>Hedger, Jodi Maree</t>
  </si>
  <si>
    <t>0140689</t>
  </si>
  <si>
    <t>Shailer, Jacqueline Michelle</t>
  </si>
  <si>
    <t>483771</t>
  </si>
  <si>
    <t>1610</t>
  </si>
  <si>
    <t>Burgess, Andrew</t>
  </si>
  <si>
    <t>3044257</t>
  </si>
  <si>
    <t>1640</t>
  </si>
  <si>
    <t>Rodrom, Robertson, margot</t>
  </si>
  <si>
    <t>1875347</t>
  </si>
  <si>
    <t>1706</t>
  </si>
  <si>
    <t>O'Shea, Kim</t>
  </si>
  <si>
    <t>0639613</t>
  </si>
  <si>
    <t>1723</t>
  </si>
  <si>
    <t>Cox, Elijah</t>
  </si>
  <si>
    <t>1959212</t>
  </si>
  <si>
    <t>1732</t>
  </si>
  <si>
    <t>Barett, Bruce Kent</t>
  </si>
  <si>
    <t>2433887</t>
  </si>
  <si>
    <t>Mckee, Marcella Georgina</t>
  </si>
  <si>
    <t>1804186</t>
  </si>
  <si>
    <t>1015</t>
  </si>
  <si>
    <t>Willilams, Jennifer Dawn</t>
  </si>
  <si>
    <t>1789737</t>
  </si>
  <si>
    <t>1035</t>
  </si>
  <si>
    <t>Williams, Beryl Florence</t>
  </si>
  <si>
    <t>0934896</t>
  </si>
  <si>
    <t>1200</t>
  </si>
  <si>
    <t>1430</t>
  </si>
  <si>
    <t>Bevan, Lorraine</t>
  </si>
  <si>
    <t>2140</t>
  </si>
  <si>
    <t>Simpson, Shawn</t>
  </si>
  <si>
    <t>2219</t>
  </si>
  <si>
    <t>Shearer, Dawn</t>
  </si>
  <si>
    <t>Young, natasha</t>
  </si>
  <si>
    <t>Coen, Liam</t>
  </si>
  <si>
    <t>2305</t>
  </si>
  <si>
    <t>Maas, Hayden</t>
  </si>
  <si>
    <t>2315</t>
  </si>
  <si>
    <t>Kirk, Sheree</t>
  </si>
  <si>
    <t>2324</t>
  </si>
  <si>
    <t>Ross, Robert</t>
  </si>
  <si>
    <t>2337</t>
  </si>
  <si>
    <t>Deep laceration 3cm long</t>
  </si>
  <si>
    <t>Merrick, katie</t>
  </si>
  <si>
    <t>2358</t>
  </si>
  <si>
    <t>Marrick, Wayne</t>
  </si>
  <si>
    <t>0003</t>
  </si>
  <si>
    <t>Davies, Tammie</t>
  </si>
  <si>
    <t>0012</t>
  </si>
  <si>
    <t>King, David</t>
  </si>
  <si>
    <t>0124</t>
  </si>
  <si>
    <t>0720</t>
  </si>
  <si>
    <t>Castle, Dale</t>
  </si>
  <si>
    <t>0730</t>
  </si>
  <si>
    <t>Parker, Dylan Charles</t>
  </si>
  <si>
    <t>0912346</t>
  </si>
  <si>
    <t>Brown, Michael William Karl</t>
  </si>
  <si>
    <t>3060970</t>
  </si>
  <si>
    <t>1350</t>
  </si>
  <si>
    <t>Brown, Jake</t>
  </si>
  <si>
    <t>0714822</t>
  </si>
  <si>
    <t>Ellwood, Robert</t>
  </si>
  <si>
    <t>0056372</t>
  </si>
  <si>
    <t>1250</t>
  </si>
  <si>
    <t>1305</t>
  </si>
  <si>
    <t>3040278</t>
  </si>
  <si>
    <t>Thompson, Betty Dawn</t>
  </si>
  <si>
    <t>Dates 1-January-2012  to 31-January-2012</t>
  </si>
  <si>
    <t>TOTAL Billing for Dr Anecito MANTILLA for the month of January 2012</t>
  </si>
  <si>
    <t>In-patient Non-Chargeable for Dr Anecito MANTILLA for the month of January 2011</t>
  </si>
  <si>
    <t>Apap, Francis</t>
  </si>
  <si>
    <t>3057998</t>
  </si>
  <si>
    <t>1406</t>
  </si>
  <si>
    <t>Smith, Brendan Brian</t>
  </si>
  <si>
    <t>3046568</t>
  </si>
  <si>
    <t>Sweeting, Beryl Joyce</t>
  </si>
  <si>
    <t>4005812</t>
  </si>
  <si>
    <t>0835</t>
  </si>
  <si>
    <t>Duckworth, David Austin</t>
  </si>
  <si>
    <t>0924118</t>
  </si>
  <si>
    <t>Sharp, Philip David</t>
  </si>
  <si>
    <t>0545978</t>
  </si>
  <si>
    <t>0847</t>
  </si>
  <si>
    <t>0735</t>
  </si>
  <si>
    <t>1316</t>
  </si>
  <si>
    <t>1525</t>
  </si>
  <si>
    <t>1535</t>
  </si>
  <si>
    <t>Williams, William Francis</t>
  </si>
  <si>
    <t>0148</t>
  </si>
  <si>
    <t>1415</t>
  </si>
  <si>
    <t>Dates 1-February-2012  to 29-February-2012</t>
  </si>
  <si>
    <t>Dates 1-February-2012  to 31-February-2012</t>
  </si>
  <si>
    <t>TOTAL Billing for Dr Anecito MANTILLA for the month of February 2012</t>
  </si>
  <si>
    <t>Deep wound R knee &gt;7cm</t>
  </si>
  <si>
    <t>fracture radius casting</t>
  </si>
  <si>
    <t>Suture superficial left arm</t>
  </si>
  <si>
    <t>Watters, Riley</t>
  </si>
  <si>
    <t>3073</t>
  </si>
  <si>
    <t xml:space="preserve">                                                 04/03/2012</t>
  </si>
  <si>
    <t xml:space="preserve">                                                                                     04/03/2012</t>
  </si>
  <si>
    <t>0416242</t>
  </si>
  <si>
    <t>1795689</t>
  </si>
  <si>
    <t>0706664</t>
  </si>
  <si>
    <t>1908 x5</t>
  </si>
  <si>
    <t>ECG tracing and report x5</t>
  </si>
  <si>
    <t>3082</t>
  </si>
  <si>
    <t>ANTI SOCIAL HOURS CONSULTATION (subs patient)</t>
  </si>
  <si>
    <t>Emergency Consultations</t>
  </si>
  <si>
    <t>3063</t>
  </si>
  <si>
    <t>Sunday and public holidays (any number)</t>
  </si>
  <si>
    <t>2247</t>
  </si>
  <si>
    <t>3046599</t>
  </si>
  <si>
    <t>2085321</t>
  </si>
  <si>
    <t>2716747</t>
  </si>
  <si>
    <t>0680186</t>
  </si>
  <si>
    <t>3028490</t>
  </si>
  <si>
    <t>3023121</t>
  </si>
  <si>
    <t>3028136</t>
  </si>
  <si>
    <t>0561658</t>
  </si>
  <si>
    <t>1714485</t>
  </si>
  <si>
    <t>0698711</t>
  </si>
  <si>
    <t>1891696</t>
  </si>
  <si>
    <t>0165368</t>
  </si>
  <si>
    <t>1932432</t>
  </si>
  <si>
    <t>0745242</t>
  </si>
  <si>
    <t>0798674</t>
  </si>
  <si>
    <t>0660522</t>
  </si>
  <si>
    <t>3026767</t>
  </si>
  <si>
    <t>0511023</t>
  </si>
  <si>
    <t>2139863</t>
  </si>
  <si>
    <t>3005090</t>
  </si>
  <si>
    <t>3051309</t>
  </si>
  <si>
    <t>3015366</t>
  </si>
  <si>
    <t>3044121</t>
  </si>
  <si>
    <t>TOTAL Billing for Dr Anecito MANTILLA for the month of March 2012</t>
  </si>
  <si>
    <t xml:space="preserve">Scott, Barry </t>
  </si>
  <si>
    <t>Pockett, Barbara</t>
  </si>
  <si>
    <t>3057491</t>
  </si>
  <si>
    <t>ECG</t>
  </si>
  <si>
    <t>Hooson, Gladys Annie</t>
  </si>
  <si>
    <t>Edwards, Joan Eileen</t>
  </si>
  <si>
    <t>3011787</t>
  </si>
  <si>
    <t>1515</t>
  </si>
  <si>
    <t>0590608</t>
  </si>
  <si>
    <t>Graham, Andrew</t>
  </si>
  <si>
    <t>Farnham, Kyra</t>
  </si>
  <si>
    <t>Montabello, Nathan</t>
  </si>
  <si>
    <t>0300</t>
  </si>
  <si>
    <t>Winton, Amanda</t>
  </si>
  <si>
    <t>0615</t>
  </si>
  <si>
    <t>Connelly, Catherine Margaret</t>
  </si>
  <si>
    <t>0861240</t>
  </si>
  <si>
    <t>1210</t>
  </si>
  <si>
    <t>Orr, Mila Lee</t>
  </si>
  <si>
    <t>27101098</t>
  </si>
  <si>
    <t>Gowans,Steven</t>
  </si>
  <si>
    <t>2696173</t>
  </si>
  <si>
    <t>Gilshenen, Kathleen Edith</t>
  </si>
  <si>
    <t>085606</t>
  </si>
  <si>
    <t>Suture to lip 1cm side  (deep laceration)</t>
  </si>
  <si>
    <t>Hudson, Mark</t>
  </si>
  <si>
    <t>Fishburn, Tianna Leigh</t>
  </si>
  <si>
    <t>0691519</t>
  </si>
  <si>
    <t>Smith, Narelle Joy</t>
  </si>
  <si>
    <t>2042024</t>
  </si>
  <si>
    <t>Garling. Alana</t>
  </si>
  <si>
    <t>1826439</t>
  </si>
  <si>
    <t>1215</t>
  </si>
  <si>
    <t>Cooper, Damien James</t>
  </si>
  <si>
    <t>2494676</t>
  </si>
  <si>
    <t>0940</t>
  </si>
  <si>
    <t>Nassif, Mary</t>
  </si>
  <si>
    <t>1780930</t>
  </si>
  <si>
    <t>0825</t>
  </si>
  <si>
    <t>Miles, Keith John</t>
  </si>
  <si>
    <t>3042015</t>
  </si>
  <si>
    <t>1306</t>
  </si>
  <si>
    <t>Furlong,Paul</t>
  </si>
  <si>
    <t>3021590</t>
  </si>
  <si>
    <t>0915</t>
  </si>
  <si>
    <t>Dates 1-March-2012  to 31-March-2012</t>
  </si>
  <si>
    <t>Taylor, Jason</t>
  </si>
  <si>
    <t>0844249</t>
  </si>
  <si>
    <t>Chant, McLaughlan</t>
  </si>
  <si>
    <t>0891685</t>
  </si>
  <si>
    <t>1410</t>
  </si>
  <si>
    <t>Angli, Liam</t>
  </si>
  <si>
    <t>2143</t>
  </si>
  <si>
    <t>Boyd, Dylan</t>
  </si>
  <si>
    <t>2153</t>
  </si>
  <si>
    <t>Kermode.Matheo</t>
  </si>
  <si>
    <t>Jordan,Patrick</t>
  </si>
  <si>
    <t>2217</t>
  </si>
  <si>
    <t>Power, David</t>
  </si>
  <si>
    <t>2229</t>
  </si>
  <si>
    <t>Mcintcoh, Emily</t>
  </si>
  <si>
    <t>2241</t>
  </si>
  <si>
    <t>Polley,Helen</t>
  </si>
  <si>
    <t>Dewey, Samantha</t>
  </si>
  <si>
    <t>2307</t>
  </si>
  <si>
    <t>Wilkinson, Darell</t>
  </si>
  <si>
    <t>2318</t>
  </si>
  <si>
    <t>Roberts, Shellie</t>
  </si>
  <si>
    <t>0128</t>
  </si>
  <si>
    <t>Bulton,Daniel</t>
  </si>
  <si>
    <t>0200</t>
  </si>
  <si>
    <t>Furlong, Alicia</t>
  </si>
  <si>
    <t>0433</t>
  </si>
  <si>
    <t>Shrainer, Natalia</t>
  </si>
  <si>
    <t>2724218</t>
  </si>
  <si>
    <t>0750</t>
  </si>
  <si>
    <t>Peters, Lara Jane</t>
  </si>
  <si>
    <t>3064116</t>
  </si>
  <si>
    <t>2115</t>
  </si>
  <si>
    <t>Ford, Kaitland</t>
  </si>
  <si>
    <t>2128</t>
  </si>
  <si>
    <t>Burr, Lynn Roslyn</t>
  </si>
  <si>
    <t>3018501</t>
  </si>
  <si>
    <t>Downie, Melonie Jones</t>
  </si>
  <si>
    <t>3045822</t>
  </si>
  <si>
    <t>Wise, Shannon Belle</t>
  </si>
  <si>
    <t>0684035</t>
  </si>
  <si>
    <t>2209</t>
  </si>
  <si>
    <t>Walsh, Angela</t>
  </si>
  <si>
    <t>2225</t>
  </si>
  <si>
    <t>Mason, Philippa</t>
  </si>
  <si>
    <t>2106062</t>
  </si>
  <si>
    <t>Denning, Zoey</t>
  </si>
  <si>
    <t>2313</t>
  </si>
  <si>
    <t>Mercer, Diana</t>
  </si>
  <si>
    <t>2724733</t>
  </si>
  <si>
    <t>1135</t>
  </si>
  <si>
    <t>Edwards, Natarlee</t>
  </si>
  <si>
    <t>1140</t>
  </si>
  <si>
    <t>2724743</t>
  </si>
  <si>
    <t>Pearce, Dianne</t>
  </si>
  <si>
    <t>0863458</t>
  </si>
  <si>
    <t>1146</t>
  </si>
  <si>
    <t>Bailey, Alice Ann</t>
  </si>
  <si>
    <t>3000510</t>
  </si>
  <si>
    <t>1159</t>
  </si>
  <si>
    <t>Delaberbis, Shirley</t>
  </si>
  <si>
    <t>2724744</t>
  </si>
  <si>
    <t>1221</t>
  </si>
  <si>
    <t>Baker, Ross George</t>
  </si>
  <si>
    <t>0130987</t>
  </si>
  <si>
    <t>1229</t>
  </si>
  <si>
    <t>Spano, Andrea</t>
  </si>
  <si>
    <t>1696454</t>
  </si>
  <si>
    <t>1236</t>
  </si>
  <si>
    <t>Aldridge, Andrew</t>
  </si>
  <si>
    <t>2724746</t>
  </si>
  <si>
    <t>1257</t>
  </si>
  <si>
    <t>Suture finger</t>
  </si>
  <si>
    <t>Levido, Kevin Rudolph</t>
  </si>
  <si>
    <t>0131140</t>
  </si>
  <si>
    <t>Humphries, Bradley</t>
  </si>
  <si>
    <t>4016442</t>
  </si>
  <si>
    <t>Archer, Tama</t>
  </si>
  <si>
    <t>0824141</t>
  </si>
  <si>
    <t>1418</t>
  </si>
  <si>
    <t>Tomlinson, Caleb</t>
  </si>
  <si>
    <t>1923480</t>
  </si>
  <si>
    <t>1431</t>
  </si>
  <si>
    <t>0462328</t>
  </si>
  <si>
    <t>1444</t>
  </si>
  <si>
    <t>Dow, Sara</t>
  </si>
  <si>
    <t>0722292</t>
  </si>
  <si>
    <t>1542</t>
  </si>
  <si>
    <t>Halse, Peter Dennis</t>
  </si>
  <si>
    <t>2693165</t>
  </si>
  <si>
    <t>1458</t>
  </si>
  <si>
    <t>Legg, Peter Gary</t>
  </si>
  <si>
    <t>1826066</t>
  </si>
  <si>
    <t>1827</t>
  </si>
  <si>
    <t>Imhoff, Psy</t>
  </si>
  <si>
    <t>0819623</t>
  </si>
  <si>
    <t>1837</t>
  </si>
  <si>
    <t>Fb foot</t>
  </si>
  <si>
    <t>Daley, Troy</t>
  </si>
  <si>
    <t>2724919</t>
  </si>
  <si>
    <t>1855</t>
  </si>
  <si>
    <t>suture finger</t>
  </si>
  <si>
    <t>Stothard, Noel Leslie</t>
  </si>
  <si>
    <t>3018690</t>
  </si>
  <si>
    <t>1923</t>
  </si>
  <si>
    <t>Thompson, Carol</t>
  </si>
  <si>
    <t>1994586</t>
  </si>
  <si>
    <t>1930</t>
  </si>
  <si>
    <t>Davies, Wendy</t>
  </si>
  <si>
    <t>2036214</t>
  </si>
  <si>
    <t>Fogg, Jessica</t>
  </si>
  <si>
    <t>3065810</t>
  </si>
  <si>
    <t>2046</t>
  </si>
  <si>
    <t>Schuback, Noeline Emily</t>
  </si>
  <si>
    <t>0677973</t>
  </si>
  <si>
    <t>2053</t>
  </si>
  <si>
    <t>Lawler, Emelia</t>
  </si>
  <si>
    <t>1821437</t>
  </si>
  <si>
    <t>Wilton, Joe Thomas</t>
  </si>
  <si>
    <t>0816286</t>
  </si>
  <si>
    <t>2108</t>
  </si>
  <si>
    <t>Yates, Morgan</t>
  </si>
  <si>
    <t>Albanese, Leo</t>
  </si>
  <si>
    <t>2155</t>
  </si>
  <si>
    <t>Collins, Margaret</t>
  </si>
  <si>
    <t>Mcdonald, Kara</t>
  </si>
  <si>
    <t>2232</t>
  </si>
  <si>
    <t>Simons, Bailey</t>
  </si>
  <si>
    <t>2322</t>
  </si>
  <si>
    <t>Sims, Allan</t>
  </si>
  <si>
    <t>Muir, John</t>
  </si>
  <si>
    <t>0310</t>
  </si>
  <si>
    <t>long 10cm laceration leg deep</t>
  </si>
  <si>
    <t>Greenup, Rusell</t>
  </si>
  <si>
    <t>0600</t>
  </si>
  <si>
    <t>Taylor, Glyn Hanton</t>
  </si>
  <si>
    <t>Kennedy, Karen Joy</t>
  </si>
  <si>
    <t>3002703</t>
  </si>
  <si>
    <t>2384980</t>
  </si>
  <si>
    <t>0630</t>
  </si>
  <si>
    <t>Fagan, Cassie</t>
  </si>
  <si>
    <t>0930366</t>
  </si>
  <si>
    <t>Moran-Lombardi, Thakarr George</t>
  </si>
  <si>
    <t>0682134</t>
  </si>
  <si>
    <t>Sneddon, Terri-Anne</t>
  </si>
  <si>
    <t>0094866</t>
  </si>
  <si>
    <t>Pomeroy, Lauren Audrey Rose</t>
  </si>
  <si>
    <t>0664764</t>
  </si>
  <si>
    <t>Morris, Benjamin</t>
  </si>
  <si>
    <t>4013098</t>
  </si>
  <si>
    <t>Smart, Holly</t>
  </si>
  <si>
    <t>1884454</t>
  </si>
  <si>
    <t>1435</t>
  </si>
  <si>
    <t>Baxter-Garland, Rachel Jane</t>
  </si>
  <si>
    <t>0530546</t>
  </si>
  <si>
    <t>1450</t>
  </si>
  <si>
    <t>1873561</t>
  </si>
  <si>
    <t>Davey, Taylah-Rose</t>
  </si>
  <si>
    <t>davey, Kyra Jayde</t>
  </si>
  <si>
    <t>1998434</t>
  </si>
  <si>
    <t>Mckewin, Chloe Edith</t>
  </si>
  <si>
    <t>3040490</t>
  </si>
  <si>
    <t>Somerville, Kali Ellen</t>
  </si>
  <si>
    <t>1812104</t>
  </si>
  <si>
    <t>1725</t>
  </si>
  <si>
    <t>13/3/123</t>
  </si>
  <si>
    <t>2055</t>
  </si>
  <si>
    <t>Borg, Charles</t>
  </si>
  <si>
    <t>2107360</t>
  </si>
  <si>
    <t>1740</t>
  </si>
  <si>
    <t>Jones, Beryl Henrietta</t>
  </si>
  <si>
    <t>3023491</t>
  </si>
  <si>
    <t>1049</t>
  </si>
  <si>
    <t xml:space="preserve">Callaghan, Allan John </t>
  </si>
  <si>
    <t>3052453</t>
  </si>
  <si>
    <t>1055</t>
  </si>
  <si>
    <t>Davies, Lloyd John</t>
  </si>
  <si>
    <t>0548241</t>
  </si>
  <si>
    <t>1110</t>
  </si>
  <si>
    <t>Lowder, Debra Margaret</t>
  </si>
  <si>
    <t>Crossley, Kenneth James</t>
  </si>
  <si>
    <t>0362475</t>
  </si>
  <si>
    <t>1750</t>
  </si>
  <si>
    <t>Markwort,Judith Anne</t>
  </si>
  <si>
    <t>0460901</t>
  </si>
  <si>
    <t>1820</t>
  </si>
  <si>
    <t>2150</t>
  </si>
  <si>
    <t>TOTAL Billing for Dr Anecito MANTILLA for the month of April 2012</t>
  </si>
  <si>
    <t>TOTAL Billing for Dr Anecito MANTILLA for the month of May 2012</t>
  </si>
  <si>
    <t>TOTAL Billing for Dr Anecito MANTILLA for the month of June 2012</t>
  </si>
  <si>
    <t>2340</t>
  </si>
  <si>
    <t>956</t>
  </si>
  <si>
    <t>Arterial Puncture and collection of Blood for diagnostic purposes</t>
  </si>
  <si>
    <t>Emergency consultation</t>
  </si>
  <si>
    <t>Wile, James Robert</t>
  </si>
  <si>
    <t xml:space="preserve">                                                 27/06/2012</t>
  </si>
  <si>
    <t xml:space="preserve">                                                                                     27/6/2012</t>
  </si>
  <si>
    <t>In-patient Non-Chargeable for Dr Anecito MANTILLA for the month of February 2012</t>
  </si>
  <si>
    <t>CHARGE</t>
  </si>
  <si>
    <t>In-patient Non-Chargeable for Dr Anecito MANTILLA for the month of March 2012</t>
  </si>
  <si>
    <t>Dates 1-April-2012  to 30-April-2012</t>
  </si>
  <si>
    <t>In-patient Non-Chargeable for Dr Anecito MANTILLA for the month of April 2012</t>
  </si>
  <si>
    <t>Dates 1-May-2012  to 31-May-2012</t>
  </si>
  <si>
    <t>In-patient Non-Chargeable for Dr Anecito MANTILLA for the month of May 2012</t>
  </si>
  <si>
    <t>Dates 1-June-2012  to 30-June-2012</t>
  </si>
  <si>
    <t>In-patient Non-Chargeable for Dr Anecito MANTILLA for the month of June 2012</t>
  </si>
  <si>
    <t>2202</t>
  </si>
  <si>
    <t>0787508</t>
  </si>
  <si>
    <t>6067341</t>
  </si>
  <si>
    <t>3048687</t>
  </si>
  <si>
    <t>2640409</t>
  </si>
  <si>
    <t>0638487</t>
  </si>
  <si>
    <t>0669525</t>
  </si>
  <si>
    <t>1708420</t>
  </si>
  <si>
    <t>3038517</t>
  </si>
  <si>
    <t>0046373</t>
  </si>
  <si>
    <t>0863903</t>
  </si>
  <si>
    <t>0882897</t>
  </si>
  <si>
    <t>3035014</t>
  </si>
  <si>
    <t>2724749</t>
  </si>
  <si>
    <t>2343450</t>
  </si>
  <si>
    <t>1792150</t>
  </si>
  <si>
    <t>Stewart,bronwen</t>
  </si>
  <si>
    <t>1130289</t>
  </si>
  <si>
    <t>Waterton, Chelsea</t>
  </si>
  <si>
    <t>2131151</t>
  </si>
  <si>
    <t>1320</t>
  </si>
  <si>
    <t>White, Marie Lanette</t>
  </si>
  <si>
    <t>Chapman, Benjamin</t>
  </si>
  <si>
    <t>0600285</t>
  </si>
  <si>
    <t>3113</t>
  </si>
  <si>
    <t>young, ebony</t>
  </si>
  <si>
    <t>2131656</t>
  </si>
  <si>
    <t>2133</t>
  </si>
  <si>
    <t>suture</t>
  </si>
  <si>
    <t>1773256</t>
  </si>
  <si>
    <t>1891346</t>
  </si>
  <si>
    <t>3061984</t>
  </si>
  <si>
    <t>2647520</t>
  </si>
  <si>
    <t>2137795</t>
  </si>
  <si>
    <t>0419167</t>
  </si>
  <si>
    <t>0217243</t>
  </si>
  <si>
    <t>0426100</t>
  </si>
  <si>
    <t>Afterhours ward rounds (any number)</t>
  </si>
  <si>
    <t xml:space="preserve">                                                                                     28/6/2012</t>
  </si>
  <si>
    <t xml:space="preserve">                                                 28/06/2012</t>
  </si>
  <si>
    <t>0683764</t>
  </si>
  <si>
    <t>950</t>
  </si>
  <si>
    <t>Lute,Fay Larraine</t>
  </si>
  <si>
    <t>Dixon,Janelle Ann</t>
  </si>
  <si>
    <t>0342119</t>
  </si>
  <si>
    <t>1000</t>
  </si>
  <si>
    <t>Mackenzie, Gordon John</t>
  </si>
  <si>
    <t>1020</t>
  </si>
  <si>
    <t>Clarke, Monique</t>
  </si>
  <si>
    <t>20/04.2012</t>
  </si>
  <si>
    <t>Ball, Hayley</t>
  </si>
  <si>
    <t>2157</t>
  </si>
  <si>
    <t>Barnard,Hayley</t>
  </si>
  <si>
    <t>3041041</t>
  </si>
  <si>
    <t>Furlong,Joshua Kane</t>
  </si>
  <si>
    <t>Ellis, Jacob</t>
  </si>
  <si>
    <t>Altendorff,Roshan</t>
  </si>
  <si>
    <t>Kirby, Cooper</t>
  </si>
  <si>
    <t>2350</t>
  </si>
  <si>
    <t>Britten,Margaret</t>
  </si>
  <si>
    <t>0520</t>
  </si>
  <si>
    <t>Casamento,Daniel</t>
  </si>
  <si>
    <t>2700252</t>
  </si>
  <si>
    <t>815</t>
  </si>
  <si>
    <t>Nogradi,Tibor</t>
  </si>
  <si>
    <t>2730114</t>
  </si>
  <si>
    <t>0950</t>
  </si>
  <si>
    <t>Flood, Stephen Lawrence</t>
  </si>
  <si>
    <t>0358130</t>
  </si>
  <si>
    <t>Dunn, Clinton Dean</t>
  </si>
  <si>
    <t>2081722</t>
  </si>
  <si>
    <t>Dederer, Mark</t>
  </si>
  <si>
    <t>0089854</t>
  </si>
  <si>
    <t>1151</t>
  </si>
  <si>
    <t>Grindrod, Jean</t>
  </si>
  <si>
    <t>1837751</t>
  </si>
  <si>
    <t>1156</t>
  </si>
  <si>
    <t>Nodradi, Tibor</t>
  </si>
  <si>
    <t>Macnamara, Rosie</t>
  </si>
  <si>
    <t>0766544</t>
  </si>
  <si>
    <t>1225</t>
  </si>
  <si>
    <t>Garaty, Janette Patricia</t>
  </si>
  <si>
    <t>0381305</t>
  </si>
  <si>
    <t>2704404</t>
  </si>
  <si>
    <t>1246</t>
  </si>
  <si>
    <t>Hadfield, Lane</t>
  </si>
  <si>
    <t>Lane, Sandra</t>
  </si>
  <si>
    <t>1987772</t>
  </si>
  <si>
    <t>Kelly, Pearl Irene</t>
  </si>
  <si>
    <t>2205229</t>
  </si>
  <si>
    <t>Bush, Leon George</t>
  </si>
  <si>
    <t>3028480</t>
  </si>
  <si>
    <t>1hour</t>
  </si>
  <si>
    <t>Hines, Connor</t>
  </si>
  <si>
    <t>1943226</t>
  </si>
  <si>
    <t>0928</t>
  </si>
  <si>
    <t>Bradley, Colin</t>
  </si>
  <si>
    <t>3006166</t>
  </si>
  <si>
    <t>0920</t>
  </si>
  <si>
    <t>0947</t>
  </si>
  <si>
    <t>1994577</t>
  </si>
  <si>
    <t>Fata, Orlando</t>
  </si>
  <si>
    <t>Webber, Zarhn Barry</t>
  </si>
  <si>
    <t>1933528</t>
  </si>
  <si>
    <t>0952</t>
  </si>
  <si>
    <t>Wyborn,Lyndal</t>
  </si>
  <si>
    <t>2133975</t>
  </si>
  <si>
    <t>1006</t>
  </si>
  <si>
    <t>Davidson, Bayley thomas</t>
  </si>
  <si>
    <t>1776185</t>
  </si>
  <si>
    <t>1018</t>
  </si>
  <si>
    <t>1914078</t>
  </si>
  <si>
    <t>Pratt, Landon</t>
  </si>
  <si>
    <t>Zwar, Oliver Geoffrey</t>
  </si>
  <si>
    <t>2688065</t>
  </si>
  <si>
    <t>1030</t>
  </si>
  <si>
    <t>Grainger, Jake John</t>
  </si>
  <si>
    <t>0846666</t>
  </si>
  <si>
    <t>1041</t>
  </si>
  <si>
    <t>Edean, Cindal</t>
  </si>
  <si>
    <t>3037665</t>
  </si>
  <si>
    <t>1051</t>
  </si>
  <si>
    <t>Bell, Abby</t>
  </si>
  <si>
    <t>2653761</t>
  </si>
  <si>
    <t>1058</t>
  </si>
  <si>
    <t>Price, Kevin Alexander</t>
  </si>
  <si>
    <t>0157584</t>
  </si>
  <si>
    <t>1106</t>
  </si>
  <si>
    <t>Cunningham, Ella</t>
  </si>
  <si>
    <t>1829381</t>
  </si>
  <si>
    <t>Toner, Edward</t>
  </si>
  <si>
    <t>2042214</t>
  </si>
  <si>
    <t>1214</t>
  </si>
  <si>
    <t>Turner, David Peter</t>
  </si>
  <si>
    <t>3045402</t>
  </si>
  <si>
    <t>Rosario, Raziel</t>
  </si>
  <si>
    <t>2730265</t>
  </si>
  <si>
    <t>Holding, Luke Steven</t>
  </si>
  <si>
    <t>0551336</t>
  </si>
  <si>
    <t>Jones, Craig</t>
  </si>
  <si>
    <t>0841253</t>
  </si>
  <si>
    <t>0810</t>
  </si>
  <si>
    <t>Mortimer, Keeley</t>
  </si>
  <si>
    <t>1844847</t>
  </si>
  <si>
    <t>1355</t>
  </si>
  <si>
    <t>Gilbert, George</t>
  </si>
  <si>
    <t>2090988</t>
  </si>
  <si>
    <t>1824</t>
  </si>
  <si>
    <t>Warrington, Ava</t>
  </si>
  <si>
    <t>2653847</t>
  </si>
  <si>
    <t>Grey, Amelia Ruby Grace</t>
  </si>
  <si>
    <t>1674160</t>
  </si>
  <si>
    <t>Oakes, Kenneth</t>
  </si>
  <si>
    <t>0610976</t>
  </si>
  <si>
    <t>1915</t>
  </si>
  <si>
    <t>Fennell, Rory James</t>
  </si>
  <si>
    <t>2098984</t>
  </si>
  <si>
    <t>1935</t>
  </si>
  <si>
    <t>2027</t>
  </si>
  <si>
    <t>3054935</t>
  </si>
  <si>
    <t>Sinclair, Drew Samuel</t>
  </si>
  <si>
    <t>Patrick, Holly Noelle</t>
  </si>
  <si>
    <t>0622786</t>
  </si>
  <si>
    <t>Fox, Olivia Kate</t>
  </si>
  <si>
    <t>1987510</t>
  </si>
  <si>
    <t>Crowe, Susan Gaye</t>
  </si>
  <si>
    <t>3056817</t>
  </si>
  <si>
    <t>2106</t>
  </si>
  <si>
    <t>Hammonda, Darley</t>
  </si>
  <si>
    <t>Mclennan, Hugh</t>
  </si>
  <si>
    <t>Mclennan, Flynn</t>
  </si>
  <si>
    <t>2345</t>
  </si>
  <si>
    <t>Farrell, Cheleen</t>
  </si>
  <si>
    <t>0013</t>
  </si>
  <si>
    <t xml:space="preserve">Barber, Kori </t>
  </si>
  <si>
    <t>0417</t>
  </si>
  <si>
    <t xml:space="preserve">Curtis, Patricia Joan </t>
  </si>
  <si>
    <t>0338749</t>
  </si>
  <si>
    <t>Nichols, Margaret Maree</t>
  </si>
  <si>
    <t>0346864</t>
  </si>
  <si>
    <t xml:space="preserve">Betts, Elizabeth </t>
  </si>
  <si>
    <t>2726708</t>
  </si>
  <si>
    <t>Townsend, Heather Mavis</t>
  </si>
  <si>
    <t>Day, Ronald Charles</t>
  </si>
  <si>
    <t>0048564</t>
  </si>
  <si>
    <t>0910</t>
  </si>
  <si>
    <t>0516049</t>
  </si>
  <si>
    <t>Chrisholm, Edith</t>
  </si>
  <si>
    <t>3052766</t>
  </si>
  <si>
    <t>0930</t>
  </si>
  <si>
    <t>Cusick, Myra</t>
  </si>
  <si>
    <t>0083766</t>
  </si>
  <si>
    <t>0935</t>
  </si>
  <si>
    <t>Bullock, Faye Lynne</t>
  </si>
  <si>
    <t>1769548</t>
  </si>
  <si>
    <t>1025</t>
  </si>
  <si>
    <t>Kirk, Anne Maree</t>
  </si>
  <si>
    <t>0650271</t>
  </si>
  <si>
    <t xml:space="preserve">Mackay, Jean </t>
  </si>
  <si>
    <t>2124317</t>
  </si>
  <si>
    <t>1520</t>
  </si>
  <si>
    <t>Wilkie, Lily Louisa</t>
  </si>
  <si>
    <t>0815</t>
  </si>
  <si>
    <t>Castan, Emma</t>
  </si>
  <si>
    <t>0218643</t>
  </si>
  <si>
    <t>Whyburn, Norman Ross</t>
  </si>
  <si>
    <t>3020335</t>
  </si>
  <si>
    <t xml:space="preserve">Davies, Evan Charles </t>
  </si>
  <si>
    <t>2103438</t>
  </si>
  <si>
    <t>1955</t>
  </si>
  <si>
    <t>De Man, Leendert Arie</t>
  </si>
  <si>
    <t>0604515</t>
  </si>
  <si>
    <t>2245</t>
  </si>
  <si>
    <t>Purcell, William Alan</t>
  </si>
  <si>
    <t>4006527</t>
  </si>
  <si>
    <t xml:space="preserve">Cox, Mathew James </t>
  </si>
  <si>
    <t>0571547</t>
  </si>
  <si>
    <t>1910</t>
  </si>
  <si>
    <t>Aitchison, Michael -James</t>
  </si>
  <si>
    <t>2705711</t>
  </si>
  <si>
    <t>1924</t>
  </si>
  <si>
    <t>Cook, Samantha</t>
  </si>
  <si>
    <t>0599529</t>
  </si>
  <si>
    <t>1945</t>
  </si>
  <si>
    <t>Passfield, Peter Allan</t>
  </si>
  <si>
    <t>2127035</t>
  </si>
  <si>
    <t>2001</t>
  </si>
  <si>
    <t>Howson, Charlee Jeffrey</t>
  </si>
  <si>
    <t>2705221</t>
  </si>
  <si>
    <t>2015</t>
  </si>
  <si>
    <t>Collister, Steven John</t>
  </si>
  <si>
    <t>0506697</t>
  </si>
  <si>
    <t>2050</t>
  </si>
  <si>
    <t>Donn, Lucy</t>
  </si>
  <si>
    <t>0917300</t>
  </si>
  <si>
    <t>2105</t>
  </si>
  <si>
    <t>Watson, Diane Ray</t>
  </si>
  <si>
    <t>0682445</t>
  </si>
  <si>
    <t>Milton, Michael Rusell</t>
  </si>
  <si>
    <t>0426547</t>
  </si>
  <si>
    <t>Thomson, Peter James</t>
  </si>
  <si>
    <t>0459961</t>
  </si>
  <si>
    <t>Mitchell, Ellie Margaret</t>
  </si>
  <si>
    <t>1681013</t>
  </si>
  <si>
    <t>0945</t>
  </si>
  <si>
    <t>Porteus, Jack</t>
  </si>
  <si>
    <t>1766218</t>
  </si>
  <si>
    <t>Sneddon, Kylie Ann</t>
  </si>
  <si>
    <t>0323820</t>
  </si>
  <si>
    <t>Wilson, Judith Anne</t>
  </si>
  <si>
    <t>0228443</t>
  </si>
  <si>
    <t>1810</t>
  </si>
  <si>
    <t>Jarman, Aaron Curtis</t>
  </si>
  <si>
    <t>0583163</t>
  </si>
  <si>
    <t>Fernance, Michelle Lee</t>
  </si>
  <si>
    <t>2043798</t>
  </si>
  <si>
    <t>930</t>
  </si>
  <si>
    <t>Smart,Alois Jon</t>
  </si>
  <si>
    <t>0621683</t>
  </si>
  <si>
    <t>Wrigley, Donna</t>
  </si>
  <si>
    <t>1688366</t>
  </si>
  <si>
    <t>Solway, Mathew Scott</t>
  </si>
  <si>
    <t>4016276</t>
  </si>
  <si>
    <t>1705</t>
  </si>
  <si>
    <t>Salter, Julie Ann</t>
  </si>
  <si>
    <t>0570803</t>
  </si>
  <si>
    <t>Barlow, Johnathon Alfred</t>
  </si>
  <si>
    <t>2676066</t>
  </si>
  <si>
    <t>Mcnamara, Anne-Adele Venetia</t>
  </si>
  <si>
    <t>0713777</t>
  </si>
  <si>
    <t>Flett, David Charles</t>
  </si>
  <si>
    <t>0026231</t>
  </si>
  <si>
    <t>1445</t>
  </si>
  <si>
    <t>Jack, Linda</t>
  </si>
  <si>
    <t>0163108</t>
  </si>
  <si>
    <t>0692870</t>
  </si>
  <si>
    <t>Wilson, Delma Ismenia</t>
  </si>
  <si>
    <t>3050400</t>
  </si>
  <si>
    <t>Newland, Gary</t>
  </si>
  <si>
    <t>1857713</t>
  </si>
  <si>
    <t>Crouch, Daphne</t>
  </si>
  <si>
    <t>0855</t>
  </si>
  <si>
    <t>Morley, Graham Lesli</t>
  </si>
  <si>
    <t>2313865</t>
  </si>
  <si>
    <t>Yates, Kelly</t>
  </si>
  <si>
    <t>4017910</t>
  </si>
  <si>
    <t>1939</t>
  </si>
  <si>
    <t>Hill, Deborah Anne</t>
  </si>
  <si>
    <t>0930095</t>
  </si>
  <si>
    <t>1943</t>
  </si>
  <si>
    <t>Shumacher, Kristy Jane</t>
  </si>
  <si>
    <t>2029548</t>
  </si>
  <si>
    <t xml:space="preserve">Smith, Eddie John </t>
  </si>
  <si>
    <t>3041738</t>
  </si>
  <si>
    <t>2005</t>
  </si>
  <si>
    <t>Earl, Rodney Fredrick</t>
  </si>
  <si>
    <t>1746994</t>
  </si>
  <si>
    <t>Singh, Ranjeet</t>
  </si>
  <si>
    <t>2688891</t>
  </si>
  <si>
    <t>2025</t>
  </si>
  <si>
    <t>Alchin, Hayden</t>
  </si>
  <si>
    <t>1765897</t>
  </si>
  <si>
    <t>2045</t>
  </si>
  <si>
    <t>Howson, Damian</t>
  </si>
  <si>
    <t>3062026</t>
  </si>
  <si>
    <t>Carter, Vanessa</t>
  </si>
  <si>
    <t>1716749</t>
  </si>
  <si>
    <t>2116</t>
  </si>
  <si>
    <t>2/6/21012</t>
  </si>
  <si>
    <t>Ryan, David John</t>
  </si>
  <si>
    <t>0581635</t>
  </si>
  <si>
    <t>Bridge, Claire Aida</t>
  </si>
  <si>
    <t>1784083</t>
  </si>
  <si>
    <t>Bridge, Jennifer</t>
  </si>
  <si>
    <t>0843007</t>
  </si>
  <si>
    <t>0905</t>
  </si>
  <si>
    <t>Coyle, David John</t>
  </si>
  <si>
    <t>0481265</t>
  </si>
  <si>
    <t>Smith, Colin Robert</t>
  </si>
  <si>
    <t>0392591</t>
  </si>
  <si>
    <t>Burns, Stewart</t>
  </si>
  <si>
    <t>3028550</t>
  </si>
  <si>
    <t>Huckstadt, Miranda May</t>
  </si>
  <si>
    <t>3052077</t>
  </si>
  <si>
    <t>Young, Valma Joy</t>
  </si>
  <si>
    <t>2085173</t>
  </si>
  <si>
    <t>Callaghan, Allan John James</t>
  </si>
  <si>
    <t>1105</t>
  </si>
  <si>
    <t>Gooden, Kate</t>
  </si>
  <si>
    <t>2736019</t>
  </si>
  <si>
    <t>Pinchen, James Henry</t>
  </si>
  <si>
    <t>0297840</t>
  </si>
  <si>
    <t>1154</t>
  </si>
  <si>
    <t>Lunn, Megan Grace</t>
  </si>
  <si>
    <t>3058108</t>
  </si>
  <si>
    <t>Lever, Sharon</t>
  </si>
  <si>
    <t>1898456</t>
  </si>
  <si>
    <t>Baillie, Bryce</t>
  </si>
  <si>
    <t>1701042</t>
  </si>
  <si>
    <t>1235</t>
  </si>
  <si>
    <t>Schreiber, Will</t>
  </si>
  <si>
    <t>1749416</t>
  </si>
  <si>
    <t>1241</t>
  </si>
  <si>
    <t>Thompson, Coral-Ann Narelle</t>
  </si>
  <si>
    <t>0223150</t>
  </si>
  <si>
    <t>1256</t>
  </si>
  <si>
    <t>Cambridge, Shelley Maree</t>
  </si>
  <si>
    <t>2128049</t>
  </si>
  <si>
    <t>Hogan, Tennille</t>
  </si>
  <si>
    <t>0769732</t>
  </si>
  <si>
    <t>Lewis, Charlotte</t>
  </si>
  <si>
    <t>1920728</t>
  </si>
  <si>
    <t>Macmillan, Laine Maree</t>
  </si>
  <si>
    <t>3050209</t>
  </si>
  <si>
    <t>Middis, Barry James</t>
  </si>
  <si>
    <t>3024465</t>
  </si>
  <si>
    <t>Ross, Ada Margaret</t>
  </si>
  <si>
    <t>0718561</t>
  </si>
  <si>
    <t>Boehme, Robin Annette</t>
  </si>
  <si>
    <t>0401936</t>
  </si>
  <si>
    <t>King, Beverley Joy</t>
  </si>
  <si>
    <t>0089835</t>
  </si>
  <si>
    <t>Donaldson, Eileen</t>
  </si>
  <si>
    <t>0015335</t>
  </si>
  <si>
    <t>Kennedy, Tyler</t>
  </si>
  <si>
    <t>3/6/21012</t>
  </si>
  <si>
    <t>Kiem, Michael</t>
  </si>
  <si>
    <t>0030</t>
  </si>
  <si>
    <t>Wallace, Brock</t>
  </si>
  <si>
    <t>0049</t>
  </si>
  <si>
    <t>0055</t>
  </si>
  <si>
    <t>Drewe, Leah</t>
  </si>
  <si>
    <t>0218</t>
  </si>
  <si>
    <t>Jonston, Corinne Ruth Anne</t>
  </si>
  <si>
    <t>3048391</t>
  </si>
  <si>
    <t>1302</t>
  </si>
  <si>
    <t>Holmes, Mia</t>
  </si>
  <si>
    <t>1900632</t>
  </si>
  <si>
    <t>Ross, Chantelle Louise</t>
  </si>
  <si>
    <t>0505484</t>
  </si>
  <si>
    <t>Drayton, Maxwell</t>
  </si>
  <si>
    <t>3026245</t>
  </si>
  <si>
    <t>1354</t>
  </si>
  <si>
    <t xml:space="preserve">Hall, Helen </t>
  </si>
  <si>
    <t>1661933</t>
  </si>
  <si>
    <t>Dewey, Samantha Jane</t>
  </si>
  <si>
    <t>1427</t>
  </si>
  <si>
    <t>Bothwell, Pamela</t>
  </si>
  <si>
    <t>0698127</t>
  </si>
  <si>
    <t>1440</t>
  </si>
  <si>
    <t>Baldacchino, Daniel</t>
  </si>
  <si>
    <t>2736130</t>
  </si>
  <si>
    <t>1451</t>
  </si>
  <si>
    <t>Caslick, Gloria Maude</t>
  </si>
  <si>
    <t>3012353</t>
  </si>
  <si>
    <t>Scanlon, Dakota</t>
  </si>
  <si>
    <t>1978529</t>
  </si>
  <si>
    <t>Ingall, Bailey William</t>
  </si>
  <si>
    <t>1814423</t>
  </si>
  <si>
    <t>1500</t>
  </si>
  <si>
    <t>Hodgins, Ellen May</t>
  </si>
  <si>
    <t>0020586</t>
  </si>
  <si>
    <t>1605</t>
  </si>
  <si>
    <t>Schafer, Richard Eric</t>
  </si>
  <si>
    <t>0394621</t>
  </si>
  <si>
    <t>Wallace, John Stewart</t>
  </si>
  <si>
    <t>3015594</t>
  </si>
  <si>
    <t>1637</t>
  </si>
  <si>
    <t>Hend, Joyce Nona</t>
  </si>
  <si>
    <t>0667840</t>
  </si>
  <si>
    <t>1643</t>
  </si>
  <si>
    <t>Hawkins, Lauren</t>
  </si>
  <si>
    <t>2730273</t>
  </si>
  <si>
    <t>1650</t>
  </si>
  <si>
    <t>Burnett, Annabelle</t>
  </si>
  <si>
    <t>2705602</t>
  </si>
  <si>
    <t>1714</t>
  </si>
  <si>
    <t>Foster, Jim Paul</t>
  </si>
  <si>
    <t>2726769</t>
  </si>
  <si>
    <t>Adsams, Belinda</t>
  </si>
  <si>
    <t>0340646</t>
  </si>
  <si>
    <t>Williams, Clinton James</t>
  </si>
  <si>
    <t>0474484</t>
  </si>
  <si>
    <t>1802</t>
  </si>
  <si>
    <t>Annetts, Sarah</t>
  </si>
  <si>
    <t>2736136</t>
  </si>
  <si>
    <t>1808</t>
  </si>
  <si>
    <t>Campbell, Thomas Eric</t>
  </si>
  <si>
    <t>0637575</t>
  </si>
  <si>
    <t>Suture L ear deep</t>
  </si>
  <si>
    <t>Solway, Angela Grace</t>
  </si>
  <si>
    <t>0499215</t>
  </si>
  <si>
    <t>O'Keefe, Adam Luke</t>
  </si>
  <si>
    <t>2078528</t>
  </si>
  <si>
    <t>0655927</t>
  </si>
  <si>
    <t>Pinkerton, Jamie Richard</t>
  </si>
  <si>
    <t>Cayford, Lionel</t>
  </si>
  <si>
    <t>1408</t>
  </si>
  <si>
    <t>Smith, Ryan Gregory</t>
  </si>
  <si>
    <t>2041514</t>
  </si>
  <si>
    <t>Gilchrist, Juliette Louise</t>
  </si>
  <si>
    <t>0776701</t>
  </si>
  <si>
    <t>Murphy, Kevin William Thomas</t>
  </si>
  <si>
    <t>0903116</t>
  </si>
  <si>
    <t>Watson, Blayden John</t>
  </si>
  <si>
    <t>3052546</t>
  </si>
  <si>
    <t>Glennie, Isaac</t>
  </si>
  <si>
    <t>2724495</t>
  </si>
  <si>
    <t>2126</t>
  </si>
  <si>
    <t>Emergency Consultation</t>
  </si>
  <si>
    <t>0897410</t>
  </si>
  <si>
    <t>1829853</t>
  </si>
  <si>
    <t>1651923</t>
  </si>
  <si>
    <t>2708015</t>
  </si>
  <si>
    <t>1873525</t>
  </si>
  <si>
    <t>suture laceration &lt;7cm</t>
  </si>
  <si>
    <t>suture laceration &lt;7cm face</t>
  </si>
  <si>
    <t>Dislocation Shoulder 1st or 2nd dislocation</t>
  </si>
  <si>
    <t>Additional  Billing for Dr Anecito MANTILLA for the month of April 2012</t>
  </si>
  <si>
    <t>Dislocation Shoulder 1st or 2nd dislocation (reduction)</t>
  </si>
  <si>
    <t xml:space="preserve">                                                 11/07/2012</t>
  </si>
  <si>
    <t xml:space="preserve">11/7/2012    </t>
  </si>
  <si>
    <t>Mila, Orr</t>
  </si>
  <si>
    <t>Campbell, Kahli Rain</t>
  </si>
  <si>
    <t>0922147</t>
  </si>
  <si>
    <t>2146</t>
  </si>
  <si>
    <t>Barker, Cheyenne</t>
  </si>
  <si>
    <t>Bradica, Makayla Rosalyn</t>
  </si>
  <si>
    <t>1816899</t>
  </si>
  <si>
    <t>2244</t>
  </si>
  <si>
    <t>Martin, Thomas</t>
  </si>
  <si>
    <t>Williamson, Philipp James</t>
  </si>
  <si>
    <t>0373456</t>
  </si>
  <si>
    <t>Long until 0100</t>
  </si>
  <si>
    <t>Scott, Bryan Robert</t>
  </si>
  <si>
    <t>4004215</t>
  </si>
  <si>
    <t>Jeffries, Kim Louise</t>
  </si>
  <si>
    <t>0646265</t>
  </si>
  <si>
    <t>0655</t>
  </si>
  <si>
    <t xml:space="preserve">Metcalfe, Mark Robert </t>
  </si>
  <si>
    <t>0003418</t>
  </si>
  <si>
    <t>Mcbride, Nathan</t>
  </si>
  <si>
    <t>0877744</t>
  </si>
  <si>
    <t>Leayr, Kirralea</t>
  </si>
  <si>
    <t>2100156</t>
  </si>
  <si>
    <t>1100</t>
  </si>
  <si>
    <t>Holdom, Cassandra Louise</t>
  </si>
  <si>
    <t>3066524</t>
  </si>
  <si>
    <t>1045</t>
  </si>
  <si>
    <t>Casswell, Miranda</t>
  </si>
  <si>
    <t>2739039</t>
  </si>
  <si>
    <t>1123</t>
  </si>
  <si>
    <t>Carl, Richard</t>
  </si>
  <si>
    <t>Brown, Riley William</t>
  </si>
  <si>
    <t>1949373</t>
  </si>
  <si>
    <t>1143</t>
  </si>
  <si>
    <t>Hancox-Evans, Makeeta</t>
  </si>
  <si>
    <t>0825309</t>
  </si>
  <si>
    <t>1155</t>
  </si>
  <si>
    <t>Roderick, Dean John</t>
  </si>
  <si>
    <t>0568177</t>
  </si>
  <si>
    <t>Boyd, Jarrod Reginald James</t>
  </si>
  <si>
    <t>0900474</t>
  </si>
  <si>
    <t>2650548</t>
  </si>
  <si>
    <t>O'Neill, Josephine</t>
  </si>
  <si>
    <t>King, Emma Lee</t>
  </si>
  <si>
    <t>0499180</t>
  </si>
  <si>
    <t>Legett, Kenneth Maxwell</t>
  </si>
  <si>
    <t>0682080</t>
  </si>
  <si>
    <t>Shone, Elaine Margaret</t>
  </si>
  <si>
    <t>3029068</t>
  </si>
  <si>
    <t xml:space="preserve">Scheibel, Scott </t>
  </si>
  <si>
    <t>2710415</t>
  </si>
  <si>
    <t xml:space="preserve">Pearson, Eileen </t>
  </si>
  <si>
    <t>2037740</t>
  </si>
  <si>
    <t xml:space="preserve">Harrower, Dulcie </t>
  </si>
  <si>
    <t>300570</t>
  </si>
  <si>
    <t>2240</t>
  </si>
  <si>
    <t>0715</t>
  </si>
  <si>
    <t>Mackay, Jean</t>
  </si>
  <si>
    <t>Allan, Edward Alistair</t>
  </si>
  <si>
    <t>0842115</t>
  </si>
  <si>
    <t>0756</t>
  </si>
  <si>
    <t xml:space="preserve">Gribbin, Alexie Anne </t>
  </si>
  <si>
    <t>2129555</t>
  </si>
  <si>
    <t>Slusarski, Maria</t>
  </si>
  <si>
    <t>0142671</t>
  </si>
  <si>
    <t>Oxenbridge, Cameron</t>
  </si>
  <si>
    <t>Jobson, Beverley</t>
  </si>
  <si>
    <t>0042987</t>
  </si>
  <si>
    <t>Mccall, Wendy Marlene</t>
  </si>
  <si>
    <t>2658765</t>
  </si>
  <si>
    <t>Fogg, Marie Frances</t>
  </si>
  <si>
    <t>0158887</t>
  </si>
  <si>
    <t>Brown, Melva</t>
  </si>
  <si>
    <t>3011562</t>
  </si>
  <si>
    <t>Flood, Dianne Lee</t>
  </si>
  <si>
    <t>0299376</t>
  </si>
  <si>
    <t>Williamson, Philip James</t>
  </si>
  <si>
    <t>Mcdougall, Chad Robert</t>
  </si>
  <si>
    <t>0304765</t>
  </si>
  <si>
    <t>Kosel, Stanislawa Tasha</t>
  </si>
  <si>
    <t>3018725</t>
  </si>
  <si>
    <t>Wilson, Jessica Blair</t>
  </si>
  <si>
    <t>0678917</t>
  </si>
  <si>
    <t>Suture eyebrow x2 deep</t>
  </si>
  <si>
    <t xml:space="preserve">                                                 13/07/2012</t>
  </si>
  <si>
    <t xml:space="preserve">                                                                                     13/7/2012</t>
  </si>
  <si>
    <t>Sneesby, Connor</t>
  </si>
  <si>
    <t>1795379</t>
  </si>
  <si>
    <t>0001</t>
  </si>
  <si>
    <t>160</t>
  </si>
  <si>
    <t xml:space="preserve">                                                 14/07/2012</t>
  </si>
  <si>
    <t>2111</t>
  </si>
  <si>
    <t>A/H Sunday and public holidays (any number)</t>
  </si>
  <si>
    <t xml:space="preserve">                                                                                     14/07/2012</t>
  </si>
  <si>
    <t>TOTAL Billing for Dr Anecito MANTILLA for the month of July 2012</t>
  </si>
  <si>
    <t>In-patient Non-Chargeable for Dr Anecito MANTILLA for the month of July 2012</t>
  </si>
  <si>
    <t>Mcgrorey, Tara</t>
  </si>
  <si>
    <t>3039290</t>
  </si>
  <si>
    <t>1447</t>
  </si>
  <si>
    <t>Gibbons, Cody John</t>
  </si>
  <si>
    <t>0825851</t>
  </si>
  <si>
    <t>cast to wrist</t>
  </si>
  <si>
    <t>Sneesby, Lorna</t>
  </si>
  <si>
    <t>3024944</t>
  </si>
  <si>
    <t xml:space="preserve">Oliver, Valerie </t>
  </si>
  <si>
    <t>3011987</t>
  </si>
  <si>
    <t>Emergency</t>
  </si>
  <si>
    <t>Griffin,William Leigh</t>
  </si>
  <si>
    <t>1975878</t>
  </si>
  <si>
    <t>Benett, Kianah Louise</t>
  </si>
  <si>
    <t>2683200</t>
  </si>
  <si>
    <t>2000</t>
  </si>
  <si>
    <t>Watson, Thalia Lorraine</t>
  </si>
  <si>
    <t>2134312</t>
  </si>
  <si>
    <t>2040</t>
  </si>
  <si>
    <t>Stevens, Karlee Alyce</t>
  </si>
  <si>
    <t>0589092</t>
  </si>
  <si>
    <t>2102</t>
  </si>
  <si>
    <t>Larnach, Izaiah</t>
  </si>
  <si>
    <t>slab to Left foot</t>
  </si>
  <si>
    <t>1974298</t>
  </si>
  <si>
    <t>Davis, Cheryl Anne</t>
  </si>
  <si>
    <t>2697405</t>
  </si>
  <si>
    <t>1005</t>
  </si>
  <si>
    <t>McGoldrick, Kerry Lane</t>
  </si>
  <si>
    <t>3068699</t>
  </si>
  <si>
    <t>Schofield, Barry Jacob</t>
  </si>
  <si>
    <t>0624790</t>
  </si>
  <si>
    <t>cast</t>
  </si>
  <si>
    <t>Jory, Brent</t>
  </si>
  <si>
    <t>3042536</t>
  </si>
  <si>
    <t>Harris, Sydney</t>
  </si>
  <si>
    <t>1645065</t>
  </si>
  <si>
    <t>1209</t>
  </si>
  <si>
    <t>cast at Left foot</t>
  </si>
  <si>
    <t>2682670</t>
  </si>
  <si>
    <t>Stothard, Chloe</t>
  </si>
  <si>
    <t>Suvaal, Peta Louise</t>
  </si>
  <si>
    <t>0634510</t>
  </si>
  <si>
    <t>1240</t>
  </si>
  <si>
    <t>Kirk, Mitchell Willaim</t>
  </si>
  <si>
    <t>0612365</t>
  </si>
  <si>
    <t>1255</t>
  </si>
  <si>
    <t>Reduction Shoulder</t>
  </si>
  <si>
    <t>Hunt, Glenn David</t>
  </si>
  <si>
    <t>0739826</t>
  </si>
  <si>
    <t>1310</t>
  </si>
  <si>
    <t>Edwards, Graham Scott</t>
  </si>
  <si>
    <t>0448811</t>
  </si>
  <si>
    <t>Hamid, Sarah Elizabeth</t>
  </si>
  <si>
    <t>1671889</t>
  </si>
  <si>
    <t>Lucas, Felicity</t>
  </si>
  <si>
    <t>1819917</t>
  </si>
  <si>
    <t>Orchard, Korbin</t>
  </si>
  <si>
    <t>1983213</t>
  </si>
  <si>
    <t>1436</t>
  </si>
  <si>
    <t>Mathew, Tracy Maree</t>
  </si>
  <si>
    <t>0276055</t>
  </si>
  <si>
    <t>Blanche, Kassie Louise</t>
  </si>
  <si>
    <t>0420153</t>
  </si>
  <si>
    <t>Williams, Idris David</t>
  </si>
  <si>
    <t>0503368</t>
  </si>
  <si>
    <t>Wilkinson, Stephen John</t>
  </si>
  <si>
    <t>0407150</t>
  </si>
  <si>
    <t>1510</t>
  </si>
  <si>
    <t>Harris, Darynn</t>
  </si>
  <si>
    <t>0117176</t>
  </si>
  <si>
    <t>1530</t>
  </si>
  <si>
    <t xml:space="preserve">Rayward, Michael </t>
  </si>
  <si>
    <t>Gibson, Renae</t>
  </si>
  <si>
    <t>0240</t>
  </si>
  <si>
    <t>McCarty, Brayden Nicholas</t>
  </si>
  <si>
    <t>1920134</t>
  </si>
  <si>
    <t>0809</t>
  </si>
  <si>
    <t>Howarath, John</t>
  </si>
  <si>
    <t>0203425</t>
  </si>
  <si>
    <t>0843</t>
  </si>
  <si>
    <t>Kitching, Robert Dres</t>
  </si>
  <si>
    <t>0382740</t>
  </si>
  <si>
    <t>Ryan, Phillip Joseph</t>
  </si>
  <si>
    <t>3021600</t>
  </si>
  <si>
    <t>Procter, Judith Ann</t>
  </si>
  <si>
    <t>0679983</t>
  </si>
  <si>
    <t>0938</t>
  </si>
  <si>
    <t>Ianna, Trevor Arthur</t>
  </si>
  <si>
    <t>0712275</t>
  </si>
  <si>
    <t>0946</t>
  </si>
  <si>
    <t>Nickerson, Sarah Jane</t>
  </si>
  <si>
    <t>3067004</t>
  </si>
  <si>
    <t>0956</t>
  </si>
  <si>
    <t>Clarke, Cooper Robert</t>
  </si>
  <si>
    <t>2697022</t>
  </si>
  <si>
    <t>0957</t>
  </si>
  <si>
    <t>Donnelly, Eileen Mary</t>
  </si>
  <si>
    <t>0071995</t>
  </si>
  <si>
    <t>Suture scalp deep</t>
  </si>
  <si>
    <t>2073759</t>
  </si>
  <si>
    <t>Larkins, Lucy Jane</t>
  </si>
  <si>
    <t>Mitchell,Judith Anne</t>
  </si>
  <si>
    <t>3008258</t>
  </si>
  <si>
    <t>Cosstick, Kim Desmond</t>
  </si>
  <si>
    <t>0223350</t>
  </si>
  <si>
    <t>Kennedy, Brian John</t>
  </si>
  <si>
    <t>0578974</t>
  </si>
  <si>
    <t>Cleaves, Robyne</t>
  </si>
  <si>
    <t>3006787</t>
  </si>
  <si>
    <t>Dates 1-July-2012  to 31-July-2012</t>
  </si>
  <si>
    <t>Riley, Christopher Dale</t>
  </si>
  <si>
    <t>1788434</t>
  </si>
  <si>
    <t>Suture left hand 2cm</t>
  </si>
  <si>
    <t>Sorensen, Jill Pamela</t>
  </si>
  <si>
    <t>3062235</t>
  </si>
  <si>
    <t>Harman, Joseph John</t>
  </si>
  <si>
    <t>0824738</t>
  </si>
  <si>
    <t>Howells, Tanya Maree</t>
  </si>
  <si>
    <t>0549881</t>
  </si>
  <si>
    <t>1925</t>
  </si>
  <si>
    <t>Muir, Joan Emily</t>
  </si>
  <si>
    <t>3016865</t>
  </si>
  <si>
    <t>1948</t>
  </si>
  <si>
    <t>Bailey, John Neville</t>
  </si>
  <si>
    <t>0298604</t>
  </si>
  <si>
    <t>FB  right eye</t>
  </si>
  <si>
    <t>Warren, Patricia Elizabeth</t>
  </si>
  <si>
    <t>1781224</t>
  </si>
  <si>
    <t>Polson, Ila Vera</t>
  </si>
  <si>
    <t>3007045</t>
  </si>
  <si>
    <t>2057</t>
  </si>
  <si>
    <t>Walsh, Patrick</t>
  </si>
  <si>
    <t>2742571</t>
  </si>
  <si>
    <t>Mani, Jovan</t>
  </si>
  <si>
    <t>1930965</t>
  </si>
  <si>
    <t>White, Gayle Maree</t>
  </si>
  <si>
    <t>2042820</t>
  </si>
  <si>
    <t>Smith, joanne catherine</t>
  </si>
  <si>
    <t>1721467</t>
  </si>
  <si>
    <t>0330</t>
  </si>
  <si>
    <t>Noakes, Roderick</t>
  </si>
  <si>
    <t>2721216</t>
  </si>
  <si>
    <t>0400</t>
  </si>
  <si>
    <t>Maughan, Laurel</t>
  </si>
  <si>
    <t>0500</t>
  </si>
  <si>
    <t>Anderson, Gwen</t>
  </si>
  <si>
    <t>Lane, Cody Keith</t>
  </si>
  <si>
    <t>1712805</t>
  </si>
  <si>
    <t>Back slab to left ankle</t>
  </si>
  <si>
    <t>O'Hearn, Chad John</t>
  </si>
  <si>
    <t>0669308</t>
  </si>
  <si>
    <t>30 mins   5 cm deep  FB</t>
  </si>
  <si>
    <t>Brooks, Gabrielle Shanon</t>
  </si>
  <si>
    <t>0877986</t>
  </si>
  <si>
    <t>Back Slab ro right elbow</t>
  </si>
  <si>
    <t>Orr, Alexander John</t>
  </si>
  <si>
    <t>0043068</t>
  </si>
  <si>
    <t>Ingle, Luke Robert</t>
  </si>
  <si>
    <t>3026044</t>
  </si>
  <si>
    <t>1112</t>
  </si>
  <si>
    <t>Brasett, Regina Elena</t>
  </si>
  <si>
    <t>2114772</t>
  </si>
  <si>
    <t>1125</t>
  </si>
  <si>
    <t>Grant, Taylor Renee</t>
  </si>
  <si>
    <t>1753873</t>
  </si>
  <si>
    <t>1136</t>
  </si>
  <si>
    <t>1147</t>
  </si>
  <si>
    <t>Cunningham, Linda</t>
  </si>
  <si>
    <t>3057121</t>
  </si>
  <si>
    <t>1152</t>
  </si>
  <si>
    <t>Wilson, Kirrily</t>
  </si>
  <si>
    <t>3060348</t>
  </si>
  <si>
    <t>Brodbeck, Michael Geoffry</t>
  </si>
  <si>
    <t>0556310</t>
  </si>
  <si>
    <t>O'Hearn, Kimberley Angela</t>
  </si>
  <si>
    <t>0328330</t>
  </si>
  <si>
    <t>1233</t>
  </si>
  <si>
    <t>Roberts, Shellie Ann</t>
  </si>
  <si>
    <t>Duff, John</t>
  </si>
  <si>
    <t>0775302</t>
  </si>
  <si>
    <t>1247</t>
  </si>
  <si>
    <t>Memari, Bita</t>
  </si>
  <si>
    <t>2741025</t>
  </si>
  <si>
    <t>1259</t>
  </si>
  <si>
    <t>Hall, Candice Maree</t>
  </si>
  <si>
    <t>2326754</t>
  </si>
  <si>
    <t>1308</t>
  </si>
  <si>
    <t>Hiley, Scott William</t>
  </si>
  <si>
    <t>1790257</t>
  </si>
  <si>
    <t>1322</t>
  </si>
  <si>
    <t>Fitzsimmons, Julie-Ann</t>
  </si>
  <si>
    <t>0683718</t>
  </si>
  <si>
    <t>Mcdonald, Helen Leila</t>
  </si>
  <si>
    <t>3051937</t>
  </si>
  <si>
    <t>Harris, Ronald Alfred</t>
  </si>
  <si>
    <t>0581412</t>
  </si>
  <si>
    <t>Polley, Olivia</t>
  </si>
  <si>
    <t>Rolls, Hayden</t>
  </si>
  <si>
    <t>2208</t>
  </si>
  <si>
    <t>Egan, Shane Eric</t>
  </si>
  <si>
    <t>033206</t>
  </si>
  <si>
    <t>059990</t>
  </si>
  <si>
    <t>0040</t>
  </si>
  <si>
    <t>Bogie, Andrew</t>
  </si>
  <si>
    <t>0101</t>
  </si>
  <si>
    <t>Adams, Elizabeth</t>
  </si>
  <si>
    <t>0445</t>
  </si>
  <si>
    <t>Pringle, Nathan Lee</t>
  </si>
  <si>
    <t>0840558</t>
  </si>
  <si>
    <t>Gallagher, James Connor</t>
  </si>
  <si>
    <t xml:space="preserve"> Young ,Linda</t>
  </si>
  <si>
    <t>0634787</t>
  </si>
  <si>
    <t>Dodd, Sheila</t>
  </si>
  <si>
    <t>1670678</t>
  </si>
  <si>
    <t>Drewe, Roderick</t>
  </si>
  <si>
    <t>1731447</t>
  </si>
  <si>
    <t>Pearce, Joyce Emily Grace</t>
  </si>
  <si>
    <t>0428556</t>
  </si>
  <si>
    <t>Watson, Cheryl Ann</t>
  </si>
  <si>
    <t>3024193</t>
  </si>
  <si>
    <t>Jephson, Maurice Stephen</t>
  </si>
  <si>
    <t>0934004</t>
  </si>
  <si>
    <t>Bailey, Julie Denise</t>
  </si>
  <si>
    <t>2098773</t>
  </si>
  <si>
    <t>King, Dennis</t>
  </si>
  <si>
    <t>0415059</t>
  </si>
  <si>
    <t>Law, Irene Anne</t>
  </si>
  <si>
    <t>0300224</t>
  </si>
  <si>
    <t>0925</t>
  </si>
  <si>
    <t>Wilkie, Colin Malcolm</t>
  </si>
  <si>
    <t>0203264</t>
  </si>
  <si>
    <t>0943</t>
  </si>
  <si>
    <t>Mccrea, Meagan Louise</t>
  </si>
  <si>
    <t>3062941</t>
  </si>
  <si>
    <t>1115</t>
  </si>
  <si>
    <t>ECG x2</t>
  </si>
  <si>
    <t>Moody, Ellen McCreadie</t>
  </si>
  <si>
    <t>3061952</t>
  </si>
  <si>
    <t>1335</t>
  </si>
  <si>
    <t xml:space="preserve">King, Sidney Roy Allan </t>
  </si>
  <si>
    <t>0105078</t>
  </si>
  <si>
    <t>Harrower, Dulcie Narelle</t>
  </si>
  <si>
    <t>3000570</t>
  </si>
  <si>
    <t>Harris, Gloria Jean</t>
  </si>
  <si>
    <t>3000966</t>
  </si>
  <si>
    <t>0216</t>
  </si>
  <si>
    <t>Riley, James Lyle</t>
  </si>
  <si>
    <t>0297786</t>
  </si>
  <si>
    <t>Walters, Marie Fay</t>
  </si>
  <si>
    <t>0456627</t>
  </si>
  <si>
    <t>Scott, Margaret Anne</t>
  </si>
  <si>
    <t>3001241</t>
  </si>
  <si>
    <t>Smith, Stephen</t>
  </si>
  <si>
    <t>3056673</t>
  </si>
  <si>
    <t>1120</t>
  </si>
  <si>
    <t>Willialms, Idris David</t>
  </si>
  <si>
    <t>Harower, Dulcie Narelle</t>
  </si>
  <si>
    <t>Berthold, Kenneth Hamilton</t>
  </si>
  <si>
    <t>2091200</t>
  </si>
  <si>
    <t>Mitchell, Leslie Edward</t>
  </si>
  <si>
    <t>0528719</t>
  </si>
  <si>
    <t>0837</t>
  </si>
  <si>
    <t>0848</t>
  </si>
  <si>
    <t>King, Leslie Edward</t>
  </si>
  <si>
    <t>0270575</t>
  </si>
  <si>
    <t>1840</t>
  </si>
  <si>
    <t>Fogg, Allan Frederick</t>
  </si>
  <si>
    <t>3004216</t>
  </si>
  <si>
    <t>Williams, Douglas John</t>
  </si>
  <si>
    <t>0031816</t>
  </si>
  <si>
    <t>0045</t>
  </si>
  <si>
    <t>Turner, Kenneth James</t>
  </si>
  <si>
    <t>0498654</t>
  </si>
  <si>
    <t>long 2.5 hrs</t>
  </si>
  <si>
    <t>Prosser, John Thomas</t>
  </si>
  <si>
    <t>0843131</t>
  </si>
  <si>
    <t>0225</t>
  </si>
  <si>
    <t>ABG</t>
  </si>
  <si>
    <t>Lorriman, Bettty</t>
  </si>
  <si>
    <t>0104704</t>
  </si>
  <si>
    <t>0805</t>
  </si>
  <si>
    <t>TOTAL Billing for Dr Anecito MANTILLA for the month of August 2012</t>
  </si>
  <si>
    <t>Dates 1-August-2012  to 31 August-2012</t>
  </si>
  <si>
    <t>Imhoff, Chelsie Lee-Anne</t>
  </si>
  <si>
    <t>0380384</t>
  </si>
  <si>
    <t>Pringle, Jody Thomas</t>
  </si>
  <si>
    <t>0637804</t>
  </si>
  <si>
    <t>Bond, Tracy-Anne Michelle</t>
  </si>
  <si>
    <t>1825360</t>
  </si>
  <si>
    <t>1963930</t>
  </si>
  <si>
    <t>Thompson, Daphne May</t>
  </si>
  <si>
    <t>0645259</t>
  </si>
  <si>
    <t>Pelka, Kasper</t>
  </si>
  <si>
    <t>1983252</t>
  </si>
  <si>
    <t>Render, Deborah</t>
  </si>
  <si>
    <t>2746211</t>
  </si>
  <si>
    <t>Davidson, Jason Allan</t>
  </si>
  <si>
    <t>0256884</t>
  </si>
  <si>
    <t>1615</t>
  </si>
  <si>
    <t>Watters, Peter Gerard</t>
  </si>
  <si>
    <t>0791574</t>
  </si>
  <si>
    <t>1646</t>
  </si>
  <si>
    <t>Rees, Liarna</t>
  </si>
  <si>
    <t>1790814</t>
  </si>
  <si>
    <t>Philip, Kirra</t>
  </si>
  <si>
    <t>0746384</t>
  </si>
  <si>
    <t>Ryan, Bryyce Kevin Peter</t>
  </si>
  <si>
    <t>1922227</t>
  </si>
  <si>
    <t>Howard, Freddie James</t>
  </si>
  <si>
    <t>1686640</t>
  </si>
  <si>
    <t>Longmore, Joanne</t>
  </si>
  <si>
    <t>0900730</t>
  </si>
  <si>
    <t>Soper, Kayden</t>
  </si>
  <si>
    <t>1742488</t>
  </si>
  <si>
    <t>Smith, Luke James</t>
  </si>
  <si>
    <t>3067882</t>
  </si>
  <si>
    <t>Davis, Jane Kim</t>
  </si>
  <si>
    <t>1828</t>
  </si>
  <si>
    <t>Merchant, Peter</t>
  </si>
  <si>
    <t>Simmonds, Susan Melville</t>
  </si>
  <si>
    <t>0165427</t>
  </si>
  <si>
    <t>0802524</t>
  </si>
  <si>
    <t>0390802</t>
  </si>
  <si>
    <t>Pearce, Jessica Anne</t>
  </si>
  <si>
    <t>1649125</t>
  </si>
  <si>
    <t>0135</t>
  </si>
  <si>
    <t>Prokuzale, Salvatore</t>
  </si>
  <si>
    <t>1856761</t>
  </si>
  <si>
    <t>0020</t>
  </si>
  <si>
    <t>King, Alexis</t>
  </si>
  <si>
    <t>720</t>
  </si>
  <si>
    <t>In-patient Non-Chargeable for Dr Anecito MANTILLA for the month of August 2012</t>
  </si>
  <si>
    <t>Dates 1-August-2012  to 31-August-2012</t>
  </si>
  <si>
    <t>TOTAL Billing for Dr Anecito MANTILLA for the month of September 2012</t>
  </si>
  <si>
    <t>Dates 1-September-2012  to 31-September-2012</t>
  </si>
  <si>
    <t>In-patient Non-Chargeable for Dr Anecito MANTILLA for the month of September 2012</t>
  </si>
  <si>
    <t>TOTAL Billing for Dr Anecito MANTILLA for the month of October 2012</t>
  </si>
  <si>
    <t>Dates 1-October-2012  to 31-OctoberR-2012</t>
  </si>
  <si>
    <t>Dates 1-Spetember-2012  to 30-September-2012</t>
  </si>
  <si>
    <t>1735</t>
  </si>
  <si>
    <t>0727950</t>
  </si>
  <si>
    <t>Davis, Reginald Ronald</t>
  </si>
  <si>
    <t>0752156</t>
  </si>
  <si>
    <t>Hughes, Lesley-Sharon</t>
  </si>
  <si>
    <t>0575555</t>
  </si>
  <si>
    <t>Cant, Keithen Robert</t>
  </si>
  <si>
    <t>0639112</t>
  </si>
  <si>
    <t xml:space="preserve">cast to Right ankle </t>
  </si>
  <si>
    <t>Ling, Jaime Maree</t>
  </si>
  <si>
    <t>0659593</t>
  </si>
  <si>
    <t>2213</t>
  </si>
  <si>
    <t>Debono, Kristie Anne</t>
  </si>
  <si>
    <t>3063453</t>
  </si>
  <si>
    <t>2238</t>
  </si>
  <si>
    <t>Lorcovan, Oscar</t>
  </si>
  <si>
    <t>Hall, Taylah</t>
  </si>
  <si>
    <t>Attewal, Shannon</t>
  </si>
  <si>
    <t>0059</t>
  </si>
  <si>
    <t>Dickschat, Simone Rea</t>
  </si>
  <si>
    <t>0475497</t>
  </si>
  <si>
    <t>0115</t>
  </si>
  <si>
    <t>Caban, Laschae</t>
  </si>
  <si>
    <t>0158</t>
  </si>
  <si>
    <t>Proctor, Glenda</t>
  </si>
  <si>
    <t>Victor, Kane</t>
  </si>
  <si>
    <t>Campbell, Enid Alma</t>
  </si>
  <si>
    <t>1859640</t>
  </si>
  <si>
    <t>Roberts, Natessa</t>
  </si>
  <si>
    <t>2749442</t>
  </si>
  <si>
    <t>Towerton, Debra</t>
  </si>
  <si>
    <t>2749430</t>
  </si>
  <si>
    <t>Knock, Lea-Maree</t>
  </si>
  <si>
    <t>2747212</t>
  </si>
  <si>
    <t>Ingram, Kyal</t>
  </si>
  <si>
    <t>3041142</t>
  </si>
  <si>
    <t>Pearce, Vicki Anne</t>
  </si>
  <si>
    <t>0493950</t>
  </si>
  <si>
    <t>Mundine, Luke</t>
  </si>
  <si>
    <t>Potter, Riva Janine</t>
  </si>
  <si>
    <t>0593171</t>
  </si>
  <si>
    <t xml:space="preserve">Drewe, Roderick Mathew </t>
  </si>
  <si>
    <t>Costello, Robert</t>
  </si>
  <si>
    <t>0160644</t>
  </si>
  <si>
    <t>Bamford, Stephen John</t>
  </si>
  <si>
    <t>3018887</t>
  </si>
  <si>
    <t>Lancaster, Sheree Ann</t>
  </si>
  <si>
    <t>2058476</t>
  </si>
  <si>
    <t>Crump, Christopher Ross</t>
  </si>
  <si>
    <t>3064113</t>
  </si>
  <si>
    <t>1438</t>
  </si>
  <si>
    <t>Barett, Sharon Maree</t>
  </si>
  <si>
    <t>0181473</t>
  </si>
  <si>
    <t>0808</t>
  </si>
  <si>
    <t>Jackson, Doreen</t>
  </si>
  <si>
    <t>3040222</t>
  </si>
  <si>
    <t>Fletcher, Dawn</t>
  </si>
  <si>
    <t>2710721</t>
  </si>
  <si>
    <t>Spurway, Ryan</t>
  </si>
  <si>
    <t>Cavanagh-Gallaway, Alexa</t>
  </si>
  <si>
    <t>Deane, William Paul</t>
  </si>
  <si>
    <t>Paul, Ty</t>
  </si>
  <si>
    <t>Nelson, Katie Ellen</t>
  </si>
  <si>
    <t>2081660</t>
  </si>
  <si>
    <t>Musgrove, Nathan</t>
  </si>
  <si>
    <t>Berrell, Donald</t>
  </si>
  <si>
    <t>0010</t>
  </si>
  <si>
    <t>Adams, Felicity</t>
  </si>
  <si>
    <t>Hopley, May</t>
  </si>
  <si>
    <t>0420</t>
  </si>
  <si>
    <t>Henderson, Kathleen</t>
  </si>
  <si>
    <t>0625</t>
  </si>
  <si>
    <t>York, Paul</t>
  </si>
  <si>
    <t>0640</t>
  </si>
  <si>
    <t>Pilgrim, Sean Amos</t>
  </si>
  <si>
    <t>1970624</t>
  </si>
  <si>
    <t>0746</t>
  </si>
  <si>
    <t>Healey, Nora</t>
  </si>
  <si>
    <t>0383577</t>
  </si>
  <si>
    <t>McDonald, Trevor James</t>
  </si>
  <si>
    <t>3012431</t>
  </si>
  <si>
    <t xml:space="preserve">Suture 7 cm leg </t>
  </si>
  <si>
    <t>Hawkins, Danny James</t>
  </si>
  <si>
    <t>0902611</t>
  </si>
  <si>
    <t>Lapwood, Charles William</t>
  </si>
  <si>
    <t>3050648</t>
  </si>
  <si>
    <t>Johnson, Caitlin</t>
  </si>
  <si>
    <t>0889728</t>
  </si>
  <si>
    <t>Kursys, Loretta-Lyn</t>
  </si>
  <si>
    <t>0644919</t>
  </si>
  <si>
    <t>Armstrong, Guy</t>
  </si>
  <si>
    <t>1690914</t>
  </si>
  <si>
    <t>1835</t>
  </si>
  <si>
    <t>Levett, Nichole</t>
  </si>
  <si>
    <t>Bower, Joshua</t>
  </si>
  <si>
    <t>0320</t>
  </si>
  <si>
    <t>Clark, Leonard Malcolm</t>
  </si>
  <si>
    <t>1787221</t>
  </si>
  <si>
    <t>0505</t>
  </si>
  <si>
    <t>Davey, Nathan</t>
  </si>
  <si>
    <t>0716</t>
  </si>
  <si>
    <t>Brown, Xavier</t>
  </si>
  <si>
    <t>1948489</t>
  </si>
  <si>
    <t>Britten, Margaret Beatrice</t>
  </si>
  <si>
    <t>1313</t>
  </si>
  <si>
    <t>Bond, Brian Raymond</t>
  </si>
  <si>
    <t>0911636</t>
  </si>
  <si>
    <t>1620</t>
  </si>
  <si>
    <t>In-patient Non-Chargeable for Dr Anecito MANTILLA for the month of October 2012</t>
  </si>
  <si>
    <t>Dates 1-October-2012  to 31-October-2012</t>
  </si>
  <si>
    <t xml:space="preserve">McCarron, Kay </t>
  </si>
  <si>
    <t>3000269</t>
  </si>
  <si>
    <t>0130</t>
  </si>
  <si>
    <t>Bridge, Tammy Michelle</t>
  </si>
  <si>
    <t>2093965</t>
  </si>
  <si>
    <t>McNaughton, Gregory</t>
  </si>
  <si>
    <t>0373690</t>
  </si>
  <si>
    <t>Fogarty, John James</t>
  </si>
  <si>
    <t>1921340</t>
  </si>
  <si>
    <t>Duggan, Dorothy Jane</t>
  </si>
  <si>
    <t>0260605</t>
  </si>
  <si>
    <t>Douglas, Kevin Maxwell</t>
  </si>
  <si>
    <t>0295951</t>
  </si>
  <si>
    <t>Dodd, Shiela</t>
  </si>
  <si>
    <t>0705</t>
  </si>
  <si>
    <t>ECG x3</t>
  </si>
  <si>
    <t>Hunt, Jazmyn</t>
  </si>
  <si>
    <t>3029089</t>
  </si>
  <si>
    <t>0627785</t>
  </si>
  <si>
    <t>gore, luke</t>
  </si>
  <si>
    <t>0664948</t>
  </si>
  <si>
    <t>315</t>
  </si>
  <si>
    <t>Emergency (1hour emergency STEMI)</t>
  </si>
  <si>
    <t>7547</t>
  </si>
  <si>
    <t>7647</t>
  </si>
  <si>
    <t>7673</t>
  </si>
  <si>
    <t>3120</t>
  </si>
  <si>
    <t>11/11/2012</t>
  </si>
  <si>
    <t xml:space="preserve">ECG x2 </t>
  </si>
  <si>
    <t>IV Cannula x2</t>
  </si>
  <si>
    <t>veterans</t>
  </si>
  <si>
    <t>1054</t>
  </si>
  <si>
    <t xml:space="preserve">                                 11/11/2012</t>
  </si>
  <si>
    <t>Wright, Pater</t>
  </si>
  <si>
    <t>Pitsch   , Emma- Jane</t>
  </si>
  <si>
    <t>Chisholm     , Ross</t>
  </si>
  <si>
    <t>3014971</t>
  </si>
  <si>
    <t>0576304</t>
  </si>
  <si>
    <t>2671692</t>
  </si>
  <si>
    <t xml:space="preserve">                                                 11/11/2012</t>
  </si>
  <si>
    <t>Butterworth, Betty Evelyn</t>
  </si>
  <si>
    <t xml:space="preserve">                                                                                     11/11/2012</t>
  </si>
  <si>
    <t>FB eye</t>
  </si>
  <si>
    <t>Laurin, Susan</t>
  </si>
  <si>
    <t>0680950</t>
  </si>
  <si>
    <t>3011070</t>
  </si>
  <si>
    <t>2684913</t>
  </si>
  <si>
    <t>1650312</t>
  </si>
  <si>
    <t>3043872</t>
  </si>
  <si>
    <t>2122470</t>
  </si>
  <si>
    <t>2237855</t>
  </si>
  <si>
    <t>1814389</t>
  </si>
  <si>
    <t>7641</t>
  </si>
  <si>
    <t>12/11/2012</t>
  </si>
  <si>
    <t xml:space="preserve">                                                                                     12/11/2012</t>
  </si>
  <si>
    <t>2680067</t>
  </si>
  <si>
    <t>2134117</t>
  </si>
  <si>
    <t>1913090</t>
  </si>
  <si>
    <t>3041548</t>
  </si>
  <si>
    <t>0406921</t>
  </si>
  <si>
    <t>3027040</t>
  </si>
  <si>
    <t>2099996</t>
  </si>
  <si>
    <t>0386720</t>
  </si>
  <si>
    <t>3004114</t>
  </si>
  <si>
    <t>0900018</t>
  </si>
  <si>
    <t>2118445</t>
  </si>
  <si>
    <t>0667416</t>
  </si>
  <si>
    <t xml:space="preserve">                                          14/11/2012</t>
  </si>
  <si>
    <t>cook, annette</t>
  </si>
  <si>
    <t>0222929</t>
  </si>
  <si>
    <t xml:space="preserve">                                                                                   12/11/2012</t>
  </si>
  <si>
    <t>ADD-ON</t>
  </si>
  <si>
    <t>In-patient Non-Chargeable for Dr Anecito MANTILLA for the month of July - October2012</t>
  </si>
  <si>
    <t>Date  July-2012  to October -2012</t>
  </si>
  <si>
    <t>=========</t>
  </si>
  <si>
    <t xml:space="preserve">                                 20/11/2012</t>
  </si>
  <si>
    <t>Dates 1-November2012  to 30 November2012</t>
  </si>
  <si>
    <t>TOTAL Billing for Dr Anecito MANTILLA for the month of November 2012</t>
  </si>
  <si>
    <t>Stewart, Emma</t>
  </si>
  <si>
    <t>3035498</t>
  </si>
  <si>
    <t>McCan, Kristy Maree</t>
  </si>
  <si>
    <t>0681261</t>
  </si>
  <si>
    <t>Thompson, Susan Jill</t>
  </si>
  <si>
    <t>0751650</t>
  </si>
  <si>
    <t>O'regan, Paul John</t>
  </si>
  <si>
    <t>0553305</t>
  </si>
  <si>
    <t>Soars, Dorothy Elaine</t>
  </si>
  <si>
    <t>0079744</t>
  </si>
  <si>
    <t>Batterham, John Grahame</t>
  </si>
  <si>
    <t>0534134</t>
  </si>
  <si>
    <t>Wood, Matthew</t>
  </si>
  <si>
    <t>2757231</t>
  </si>
  <si>
    <t>Harrison, Madeline Nancy</t>
  </si>
  <si>
    <t>0747167</t>
  </si>
  <si>
    <t>Hays, Martin</t>
  </si>
  <si>
    <t>2757236</t>
  </si>
  <si>
    <t>suture  6cm deep</t>
  </si>
  <si>
    <t>Kirby, Florence</t>
  </si>
  <si>
    <t>2757237</t>
  </si>
  <si>
    <t>Patch, Tallis Andrew</t>
  </si>
  <si>
    <t>1827191</t>
  </si>
  <si>
    <t>1205</t>
  </si>
  <si>
    <t>Wheatley, Clilnton John</t>
  </si>
  <si>
    <t>Wallace, Hayley Joy</t>
  </si>
  <si>
    <t>1788573</t>
  </si>
  <si>
    <t>Bannerman, Kellie</t>
  </si>
  <si>
    <t>0418258</t>
  </si>
  <si>
    <t>Smith, Anthony Charles</t>
  </si>
  <si>
    <t>1891464</t>
  </si>
  <si>
    <t>Willis, Lucy</t>
  </si>
  <si>
    <t xml:space="preserve">White, David </t>
  </si>
  <si>
    <t>2227</t>
  </si>
  <si>
    <t>Gatt, Lily</t>
  </si>
  <si>
    <t>Harris, Hailey</t>
  </si>
  <si>
    <t>2335</t>
  </si>
  <si>
    <t>Ryan, Tamara</t>
  </si>
  <si>
    <t>3055015</t>
  </si>
  <si>
    <t>2302</t>
  </si>
  <si>
    <t>Jobson, Lara</t>
  </si>
  <si>
    <t>2312</t>
  </si>
  <si>
    <t>0313636</t>
  </si>
  <si>
    <t>Connors, Jenelle</t>
  </si>
  <si>
    <t>Grant, Grace</t>
  </si>
  <si>
    <t>0019</t>
  </si>
  <si>
    <t>Bramble, Kim</t>
  </si>
  <si>
    <t>suture scalp 3cm</t>
  </si>
  <si>
    <t>0048</t>
  </si>
  <si>
    <t>Ryan, James</t>
  </si>
  <si>
    <t>0236</t>
  </si>
  <si>
    <t>Attewel, Mitchell</t>
  </si>
  <si>
    <t>Hatcher, Rebecca</t>
  </si>
  <si>
    <t>0215</t>
  </si>
  <si>
    <t>Kemp, Suzanne Fay</t>
  </si>
  <si>
    <t>Henry, Gerard Thomas</t>
  </si>
  <si>
    <t>0318782</t>
  </si>
  <si>
    <t>Pettit, Timothy</t>
  </si>
  <si>
    <t>2757382</t>
  </si>
  <si>
    <t>Mears, Gary Paul</t>
  </si>
  <si>
    <t>3017488</t>
  </si>
  <si>
    <t>cast left foot #</t>
  </si>
  <si>
    <t>#smiths/colles / cast to wrist</t>
  </si>
  <si>
    <t>Hodgins, Eileen</t>
  </si>
  <si>
    <t>Mcguire, Glenn Phillip</t>
  </si>
  <si>
    <t>0927846</t>
  </si>
  <si>
    <t>1907</t>
  </si>
  <si>
    <t>Pearson, Lucas</t>
  </si>
  <si>
    <t>2665677</t>
  </si>
  <si>
    <t>Mccabe, Michelle Lorraine</t>
  </si>
  <si>
    <t>0524983</t>
  </si>
  <si>
    <t>Trepka, Tammy Lee</t>
  </si>
  <si>
    <t>0394594</t>
  </si>
  <si>
    <t>1957</t>
  </si>
  <si>
    <t>James, Monika</t>
  </si>
  <si>
    <t>1668808</t>
  </si>
  <si>
    <t>2007</t>
  </si>
  <si>
    <t>Macintosh,Chayson</t>
  </si>
  <si>
    <t>2726554</t>
  </si>
  <si>
    <t>2013</t>
  </si>
  <si>
    <t>Jameson, Jesse Jake William</t>
  </si>
  <si>
    <t>0601039</t>
  </si>
  <si>
    <t>2028</t>
  </si>
  <si>
    <t>Hodgetts, Natalie Jayne</t>
  </si>
  <si>
    <t>0321265</t>
  </si>
  <si>
    <t>2047</t>
  </si>
  <si>
    <t>Rusell, Shane James</t>
  </si>
  <si>
    <t>2049</t>
  </si>
  <si>
    <t>Wright, Nathan</t>
  </si>
  <si>
    <t>3014749</t>
  </si>
  <si>
    <t>Le Marsenery, Michael John</t>
  </si>
  <si>
    <t>Suture R Forehead</t>
  </si>
  <si>
    <t>Henry, Ivy</t>
  </si>
  <si>
    <t>0486881</t>
  </si>
  <si>
    <t>2220</t>
  </si>
  <si>
    <t>Ford, Max</t>
  </si>
  <si>
    <t>Corcoran, Denise Mari</t>
  </si>
  <si>
    <t>1742743</t>
  </si>
  <si>
    <t>Burgess, Kye Aron</t>
  </si>
  <si>
    <t>0834271</t>
  </si>
  <si>
    <t>Vella, Jessica</t>
  </si>
  <si>
    <t>2758120</t>
  </si>
  <si>
    <t>Procter, Jorja</t>
  </si>
  <si>
    <t>2758128</t>
  </si>
  <si>
    <t>2020</t>
  </si>
  <si>
    <t>2059</t>
  </si>
  <si>
    <t>Fleming, Barry Dean</t>
  </si>
  <si>
    <t>0346085</t>
  </si>
  <si>
    <t>Bain, Melva Grace</t>
  </si>
  <si>
    <t>0337928</t>
  </si>
  <si>
    <t>Osborne, Beau James</t>
  </si>
  <si>
    <t>1867466</t>
  </si>
  <si>
    <t>MCCAnn, Robyn</t>
  </si>
  <si>
    <t>0736266</t>
  </si>
  <si>
    <t>Ormond, Amy</t>
  </si>
  <si>
    <t>1869340</t>
  </si>
  <si>
    <t>Poore, Michael</t>
  </si>
  <si>
    <t>2758204</t>
  </si>
  <si>
    <t>Pearce, Paul Gerrard</t>
  </si>
  <si>
    <t>0401393</t>
  </si>
  <si>
    <t>2036</t>
  </si>
  <si>
    <t>Parker, Noah</t>
  </si>
  <si>
    <t>1874110</t>
  </si>
  <si>
    <t>2029</t>
  </si>
  <si>
    <t>Anderson, Hayden</t>
  </si>
  <si>
    <t>1692795</t>
  </si>
  <si>
    <t>Strang. Rebecca Ruth</t>
  </si>
  <si>
    <t>0741973</t>
  </si>
  <si>
    <t>2058</t>
  </si>
  <si>
    <t>Morris, Thomas</t>
  </si>
  <si>
    <t>2758207</t>
  </si>
  <si>
    <t>Martin, Brock Anthony</t>
  </si>
  <si>
    <t>2699020</t>
  </si>
  <si>
    <t xml:space="preserve">Dalton, Margaret </t>
  </si>
  <si>
    <t>2102311</t>
  </si>
  <si>
    <t>Chapman, Giverny Jade</t>
  </si>
  <si>
    <t>2124157</t>
  </si>
  <si>
    <t>Bagnall, Zoe</t>
  </si>
  <si>
    <t>Whellan, Colleen</t>
  </si>
  <si>
    <t>1720869</t>
  </si>
  <si>
    <t>Chapman, Hannah</t>
  </si>
  <si>
    <t>Schroder, Beunka</t>
  </si>
  <si>
    <t>David, Byrnes</t>
  </si>
  <si>
    <t>Laceration 10cm deep leg</t>
  </si>
  <si>
    <t>Wilson, Pamela</t>
  </si>
  <si>
    <t>3005476</t>
  </si>
  <si>
    <t>645</t>
  </si>
  <si>
    <t>Fernance, Riley</t>
  </si>
  <si>
    <t>1788138</t>
  </si>
  <si>
    <t>825</t>
  </si>
  <si>
    <t>Mewett, Stephen Jar</t>
  </si>
  <si>
    <t>3026506</t>
  </si>
  <si>
    <t>840</t>
  </si>
  <si>
    <t>Tattersall, Miranda</t>
  </si>
  <si>
    <t>3038699</t>
  </si>
  <si>
    <t>855</t>
  </si>
  <si>
    <t>Dawson, Isla</t>
  </si>
  <si>
    <t>2751592</t>
  </si>
  <si>
    <t>907</t>
  </si>
  <si>
    <t>1829891</t>
  </si>
  <si>
    <t>Dawson, Thomas Patrick</t>
  </si>
  <si>
    <t>Dawson, Robert Glenn</t>
  </si>
  <si>
    <t>1949967</t>
  </si>
  <si>
    <t>Dawson, Angela Janelle</t>
  </si>
  <si>
    <t>0327989</t>
  </si>
  <si>
    <t>Mclougney, Ian</t>
  </si>
  <si>
    <t>2070301</t>
  </si>
  <si>
    <t>Collins, Linda Madge</t>
  </si>
  <si>
    <t>0389828</t>
  </si>
  <si>
    <t>955</t>
  </si>
  <si>
    <t>Thomas, Nicole</t>
  </si>
  <si>
    <t>0688155</t>
  </si>
  <si>
    <t>1012</t>
  </si>
  <si>
    <t>Pearson, Eileen</t>
  </si>
  <si>
    <t>925</t>
  </si>
  <si>
    <t>Guy, Louise</t>
  </si>
  <si>
    <t>3041265</t>
  </si>
  <si>
    <t>Cagney, Brian Michael</t>
  </si>
  <si>
    <t>3012823</t>
  </si>
  <si>
    <t>Newton, Keith Lional</t>
  </si>
  <si>
    <t>0202542</t>
  </si>
  <si>
    <t>Charnock, Beau Jade</t>
  </si>
  <si>
    <t>1689612</t>
  </si>
  <si>
    <t>1213</t>
  </si>
  <si>
    <t>Crumblin, Neev Charlotte</t>
  </si>
  <si>
    <t>2658153</t>
  </si>
  <si>
    <t>Jones, Mark lawrence</t>
  </si>
  <si>
    <t>2758257</t>
  </si>
  <si>
    <t>wrist suture x2 10cm long</t>
  </si>
  <si>
    <t>Ralston, Arthur Beresford</t>
  </si>
  <si>
    <t>0626239</t>
  </si>
  <si>
    <t>Chiavaroli, Suzanne</t>
  </si>
  <si>
    <t>2758260</t>
  </si>
  <si>
    <t>Conroy, Jesse Scott</t>
  </si>
  <si>
    <t>1936</t>
  </si>
  <si>
    <t>Goodwin, Brodie</t>
  </si>
  <si>
    <t>0696740</t>
  </si>
  <si>
    <t>2011</t>
  </si>
  <si>
    <t>Trappel, Kevin James</t>
  </si>
  <si>
    <t>0392319</t>
  </si>
  <si>
    <t>Christie, Khadija</t>
  </si>
  <si>
    <t>1886435</t>
  </si>
  <si>
    <t>2044</t>
  </si>
  <si>
    <t>Yarrow-Shakespeare Annabelle</t>
  </si>
  <si>
    <t>1780402</t>
  </si>
  <si>
    <t>Saunders, Tom Bradley</t>
  </si>
  <si>
    <t>1993094</t>
  </si>
  <si>
    <t>Norman, Helen</t>
  </si>
  <si>
    <t>Kamara, Zainab</t>
  </si>
  <si>
    <t>0245</t>
  </si>
  <si>
    <t>Mccann, Robyn</t>
  </si>
  <si>
    <t>0315</t>
  </si>
  <si>
    <t>Rusell, Jennifer Margaret</t>
  </si>
  <si>
    <t>3008497</t>
  </si>
  <si>
    <t>1145</t>
  </si>
  <si>
    <t>Burgess, Vicki Ann</t>
  </si>
  <si>
    <t>3026828</t>
  </si>
  <si>
    <t>Noble, Kate Alice</t>
  </si>
  <si>
    <t>0550659</t>
  </si>
  <si>
    <t>Brown, Morgan Lyndsay</t>
  </si>
  <si>
    <t>2084906</t>
  </si>
  <si>
    <t>Jarvie, Dianne</t>
  </si>
  <si>
    <t>0325342</t>
  </si>
  <si>
    <t>1245</t>
  </si>
  <si>
    <t>Selby, Wayne</t>
  </si>
  <si>
    <t>2759938</t>
  </si>
  <si>
    <t>Pfeffer, Desley Merle</t>
  </si>
  <si>
    <t>6067207</t>
  </si>
  <si>
    <t>Tanner, Glen Garry</t>
  </si>
  <si>
    <t>0250756</t>
  </si>
  <si>
    <t>1338</t>
  </si>
  <si>
    <t>Pritchard, Chloe Marie</t>
  </si>
  <si>
    <t>1891999</t>
  </si>
  <si>
    <t>McDonald, Lincoln Matthew Geor</t>
  </si>
  <si>
    <t>0736884</t>
  </si>
  <si>
    <t>0889323</t>
  </si>
  <si>
    <t>Alway, James Tildren</t>
  </si>
  <si>
    <t>Slade, Chantelle Maree</t>
  </si>
  <si>
    <t>0705364</t>
  </si>
  <si>
    <t>Quinton, Maureen Anne</t>
  </si>
  <si>
    <t>4015966</t>
  </si>
  <si>
    <t>See, Annaliese Collen</t>
  </si>
  <si>
    <t>1982287</t>
  </si>
  <si>
    <t>Oakley, Jesse-Dylan</t>
  </si>
  <si>
    <t>0670755</t>
  </si>
  <si>
    <t>Murray, Scott Thomas</t>
  </si>
  <si>
    <t>0674654</t>
  </si>
  <si>
    <t>Ingham, Pauline Daisy</t>
  </si>
  <si>
    <t>0032473</t>
  </si>
  <si>
    <t>Payne, Aaron</t>
  </si>
  <si>
    <t>2071507</t>
  </si>
  <si>
    <t>730</t>
  </si>
  <si>
    <t>Farnham, Jaxson Rodney</t>
  </si>
  <si>
    <t>0392242</t>
  </si>
  <si>
    <t>1885155</t>
  </si>
  <si>
    <t>Rowney, Fay</t>
  </si>
  <si>
    <t>Vernon, Thomas Albert</t>
  </si>
  <si>
    <t>0546384</t>
  </si>
  <si>
    <t>Harmey, Karen Lee</t>
  </si>
  <si>
    <t>0746339</t>
  </si>
  <si>
    <t>1636</t>
  </si>
  <si>
    <t>Lynch, Shannon</t>
  </si>
  <si>
    <t>2722973</t>
  </si>
  <si>
    <t>1652</t>
  </si>
  <si>
    <t>Atkins, Tasman</t>
  </si>
  <si>
    <t>1648213</t>
  </si>
  <si>
    <t>Smith, David Paul</t>
  </si>
  <si>
    <t>0685978</t>
  </si>
  <si>
    <t>Payne,Aaron</t>
  </si>
  <si>
    <t>L foot Multiple splinters / removal FB</t>
  </si>
  <si>
    <t>7567</t>
  </si>
  <si>
    <t>3116</t>
  </si>
  <si>
    <t>irrigation to x2 fingers with digital block</t>
  </si>
  <si>
    <t>L ear lobe / removal of FB - local anaesthetic</t>
  </si>
  <si>
    <t># tib/fib / cast to left foot</t>
  </si>
  <si>
    <t>3050</t>
  </si>
  <si>
    <t>Hiley, Timothy</t>
  </si>
  <si>
    <t>ingle,Luke</t>
  </si>
  <si>
    <t>1916</t>
  </si>
  <si>
    <t>abg</t>
  </si>
  <si>
    <t>suture &lt;7</t>
  </si>
  <si>
    <t>Ho, Julie</t>
  </si>
  <si>
    <t>3028442</t>
  </si>
  <si>
    <t>1684589</t>
  </si>
  <si>
    <t>2073779</t>
  </si>
  <si>
    <t>1869887</t>
  </si>
  <si>
    <t>4029163</t>
  </si>
  <si>
    <t>1887259</t>
  </si>
  <si>
    <t>0560106</t>
  </si>
  <si>
    <t>2751373</t>
  </si>
  <si>
    <t>2757330</t>
  </si>
  <si>
    <t>3041248</t>
  </si>
  <si>
    <t>3029934</t>
  </si>
  <si>
    <t>2115681</t>
  </si>
  <si>
    <t>0676024</t>
  </si>
  <si>
    <t>0676890</t>
  </si>
  <si>
    <t>1887503</t>
  </si>
  <si>
    <t>3044249</t>
  </si>
  <si>
    <t>2699045</t>
  </si>
  <si>
    <t>2125751</t>
  </si>
  <si>
    <t>2758276</t>
  </si>
  <si>
    <t>2758634</t>
  </si>
  <si>
    <t>2684961</t>
  </si>
  <si>
    <t xml:space="preserve">                                                 06/11/2012</t>
  </si>
  <si>
    <t>Dates 1-November-2012  to 30-Noveber-2012</t>
  </si>
  <si>
    <t>In-patient Non-Chargeable for Dr Anecito MANTILLA for the month of November 2012</t>
  </si>
  <si>
    <t>Duggan, Dorothy</t>
  </si>
  <si>
    <t>830</t>
  </si>
  <si>
    <t>williams, Joan</t>
  </si>
  <si>
    <t>3012577</t>
  </si>
  <si>
    <t>madafiglio, Michael</t>
  </si>
  <si>
    <t>0902307</t>
  </si>
  <si>
    <t>Swan, William</t>
  </si>
  <si>
    <t>0348662</t>
  </si>
  <si>
    <t>820</t>
  </si>
  <si>
    <t>Jurd, Jeanette</t>
  </si>
  <si>
    <t>0362700</t>
  </si>
  <si>
    <t>858</t>
  </si>
  <si>
    <t>Prasad, Samla</t>
  </si>
  <si>
    <t>2703627</t>
  </si>
  <si>
    <t>caranay, natividad</t>
  </si>
  <si>
    <t>1816846</t>
  </si>
  <si>
    <t>Thompson, Susann</t>
  </si>
  <si>
    <t>Munro, Cheryl</t>
  </si>
  <si>
    <t>0300280</t>
  </si>
  <si>
    <t>Kime, David</t>
  </si>
  <si>
    <t>0471453</t>
  </si>
  <si>
    <t>Diplock, Henry</t>
  </si>
  <si>
    <t>3069228</t>
  </si>
  <si>
    <t>Batterham, John</t>
  </si>
  <si>
    <t>Henderson, Robert</t>
  </si>
  <si>
    <t>3011144</t>
  </si>
  <si>
    <t>de Costa Silva, Ralph</t>
  </si>
  <si>
    <t>0511695</t>
  </si>
  <si>
    <t>0250</t>
  </si>
  <si>
    <t>630</t>
  </si>
  <si>
    <t>635</t>
  </si>
  <si>
    <t>640</t>
  </si>
  <si>
    <t>0700</t>
  </si>
  <si>
    <t>Locock, Barry</t>
  </si>
  <si>
    <t>0037122</t>
  </si>
  <si>
    <t>Stockdale, Mitchell</t>
  </si>
  <si>
    <t>0734365</t>
  </si>
  <si>
    <t>Oswald, Theresa</t>
  </si>
  <si>
    <t>3007626</t>
  </si>
  <si>
    <t>Williams, Ian</t>
  </si>
  <si>
    <t>2740841</t>
  </si>
  <si>
    <t>Orr, Enid</t>
  </si>
  <si>
    <t>3002516</t>
  </si>
  <si>
    <t>Lyall, Thomas</t>
  </si>
  <si>
    <t>4015107</t>
  </si>
  <si>
    <t>Shearer, Phillip</t>
  </si>
  <si>
    <t>2137035</t>
  </si>
  <si>
    <t>Griffith, Damien</t>
  </si>
  <si>
    <t>4046017</t>
  </si>
  <si>
    <t>Macare, Joseph</t>
  </si>
  <si>
    <t>2758197</t>
  </si>
  <si>
    <t>Little, Valerie</t>
  </si>
  <si>
    <t>3006133</t>
  </si>
  <si>
    <t>Whelan, Colleen</t>
  </si>
  <si>
    <t>910</t>
  </si>
  <si>
    <t>915</t>
  </si>
  <si>
    <t>Harris, Olive</t>
  </si>
  <si>
    <t>3001756</t>
  </si>
  <si>
    <t>Baker, Danny</t>
  </si>
  <si>
    <t>0695916</t>
  </si>
  <si>
    <t>Beveridge, Linda</t>
  </si>
  <si>
    <t>3008991</t>
  </si>
  <si>
    <t>655</t>
  </si>
  <si>
    <t>750</t>
  </si>
  <si>
    <t>Crowe, Susan</t>
  </si>
  <si>
    <t>1211</t>
  </si>
  <si>
    <t>Hooson, Gladys</t>
  </si>
  <si>
    <t>Noble, Kate</t>
  </si>
  <si>
    <t>McDonald, Laurel</t>
  </si>
  <si>
    <t>0456497</t>
  </si>
  <si>
    <t>Dennis, Daniel</t>
  </si>
  <si>
    <t>2759754</t>
  </si>
  <si>
    <t>Orr, Alexander</t>
  </si>
  <si>
    <t>Muxlow, Kevin</t>
  </si>
  <si>
    <t>2114792</t>
  </si>
  <si>
    <t>Meguyer, Brian</t>
  </si>
  <si>
    <t>3050441</t>
  </si>
  <si>
    <t>Quinton, Maureen</t>
  </si>
  <si>
    <t>850</t>
  </si>
  <si>
    <t>Dalton, Margaret</t>
  </si>
  <si>
    <t>1201</t>
  </si>
  <si>
    <t xml:space="preserve">                                                                                     09/12/2012</t>
  </si>
  <si>
    <t>dva</t>
  </si>
  <si>
    <t>Dates 1-December-2012  to 31-December-2012</t>
  </si>
  <si>
    <t>TOTAL Billing for Dr Anecito MANTILLA for the month of December 2012</t>
  </si>
  <si>
    <t>In-patient Non-Chargeable for Dr Anecito MANTILLA for the month of December 2012</t>
  </si>
  <si>
    <t>Cord, Eileen Margaret</t>
  </si>
  <si>
    <t>0371204</t>
  </si>
  <si>
    <t>Dal Bianco, Gabriella</t>
  </si>
  <si>
    <t>1868821</t>
  </si>
  <si>
    <t>Bellamy, Sarah Jane</t>
  </si>
  <si>
    <t>2110635</t>
  </si>
  <si>
    <t>Fallon, Lilly</t>
  </si>
  <si>
    <t>Eddy, Phoebe Agnes</t>
  </si>
  <si>
    <t>1087766</t>
  </si>
  <si>
    <t>Crossley, David Malcolm</t>
  </si>
  <si>
    <t>0629849</t>
  </si>
  <si>
    <t>Paterson, David</t>
  </si>
  <si>
    <t>0234949</t>
  </si>
  <si>
    <t>Giese, Janene</t>
  </si>
  <si>
    <t>0614655</t>
  </si>
  <si>
    <t>Jackson, Helen Rachel</t>
  </si>
  <si>
    <t>0360929</t>
  </si>
  <si>
    <t xml:space="preserve">R leg &gt;7cm laceration </t>
  </si>
  <si>
    <t>Tomlinson, Mikayla Rose</t>
  </si>
  <si>
    <t>1741219</t>
  </si>
  <si>
    <t>Selvage, Jessica Lee</t>
  </si>
  <si>
    <t>3055389</t>
  </si>
  <si>
    <t>Harris, Bailey Alexander</t>
  </si>
  <si>
    <t>2192616</t>
  </si>
  <si>
    <t>Butcher, Megan Alyce</t>
  </si>
  <si>
    <t>3066398</t>
  </si>
  <si>
    <t>Whitfield, Paige</t>
  </si>
  <si>
    <t>0768241</t>
  </si>
  <si>
    <t>Rustandi, Raymond</t>
  </si>
  <si>
    <t>2763288</t>
  </si>
  <si>
    <t>Mcdonald, Clifford Thomas</t>
  </si>
  <si>
    <t>0572707</t>
  </si>
  <si>
    <t>Veal, Chelsea Rae</t>
  </si>
  <si>
    <t>1697443</t>
  </si>
  <si>
    <t>Callaghan, Toni Maria</t>
  </si>
  <si>
    <t>3015550</t>
  </si>
  <si>
    <t>Sim, Kelsey Ellen Joy</t>
  </si>
  <si>
    <t>0716163</t>
  </si>
  <si>
    <t>Bain, Ronald</t>
  </si>
  <si>
    <t>0406378</t>
  </si>
  <si>
    <t>Martin, Keith</t>
  </si>
  <si>
    <t>2763827</t>
  </si>
  <si>
    <t>Salter, Brittany Irene</t>
  </si>
  <si>
    <t>0770911</t>
  </si>
  <si>
    <t>Rauk, Andrew Joseph</t>
  </si>
  <si>
    <t>0866114</t>
  </si>
  <si>
    <t>1848</t>
  </si>
  <si>
    <t>Alexander, Brian James</t>
  </si>
  <si>
    <t>0537882</t>
  </si>
  <si>
    <t>1853</t>
  </si>
  <si>
    <t>Hartill-Law, Dayan</t>
  </si>
  <si>
    <t>2756451</t>
  </si>
  <si>
    <t>1919</t>
  </si>
  <si>
    <t>Mcarthur, Judith Maree</t>
  </si>
  <si>
    <t>0575001</t>
  </si>
  <si>
    <t>Crump, Neville William</t>
  </si>
  <si>
    <t>0112873</t>
  </si>
  <si>
    <t>IDC</t>
  </si>
  <si>
    <t>Review</t>
  </si>
  <si>
    <t>2144</t>
  </si>
  <si>
    <t>Walsh, David</t>
  </si>
  <si>
    <t>2763898</t>
  </si>
  <si>
    <t>Mcgee, Nikita Amy</t>
  </si>
  <si>
    <t>2758744</t>
  </si>
  <si>
    <t>Shields, Simon Matthew</t>
  </si>
  <si>
    <t>2081766</t>
  </si>
  <si>
    <t>2118</t>
  </si>
  <si>
    <t>Heard, Robert John</t>
  </si>
  <si>
    <t>3067951</t>
  </si>
  <si>
    <t>Mccarthy, Janine</t>
  </si>
  <si>
    <t>2763905</t>
  </si>
  <si>
    <t>Parkinson, Sylvia Gayle</t>
  </si>
  <si>
    <t>2046006</t>
  </si>
  <si>
    <t>Wyborn, Carl Geoffrey</t>
  </si>
  <si>
    <t>4042444</t>
  </si>
  <si>
    <t>Zoneff, Patrick</t>
  </si>
  <si>
    <t>Brearne, Snaddon</t>
  </si>
  <si>
    <t>2236</t>
  </si>
  <si>
    <t>Stothard, Andrew</t>
  </si>
  <si>
    <t>Bullen, Brooke Lelsie</t>
  </si>
  <si>
    <t>0567085</t>
  </si>
  <si>
    <t>Bromhead, Naomi</t>
  </si>
  <si>
    <t>Hearne, Ashlea Louise</t>
  </si>
  <si>
    <t>1650529</t>
  </si>
  <si>
    <t>CB</t>
  </si>
  <si>
    <t>Soper, Anaye</t>
  </si>
  <si>
    <t>Darrell, Nekia</t>
  </si>
  <si>
    <t>0550</t>
  </si>
  <si>
    <t>Bailey, Paul</t>
  </si>
  <si>
    <t>0605</t>
  </si>
  <si>
    <t>Boil</t>
  </si>
  <si>
    <t>Roacle, Daniel</t>
  </si>
  <si>
    <t>Evans, Mark Will</t>
  </si>
  <si>
    <t>0789785</t>
  </si>
  <si>
    <t>0635</t>
  </si>
  <si>
    <t>Pariyar, Shankar</t>
  </si>
  <si>
    <t>2763967</t>
  </si>
  <si>
    <t>reducting number finger 4th digit</t>
  </si>
  <si>
    <t>Dehn, Debbie</t>
  </si>
  <si>
    <t>2072011</t>
  </si>
  <si>
    <t>Barker, Penelope</t>
  </si>
  <si>
    <t>2763970</t>
  </si>
  <si>
    <t>Dalton, Alexander</t>
  </si>
  <si>
    <t>2752420</t>
  </si>
  <si>
    <t>Scott, Jessica</t>
  </si>
  <si>
    <t>2763976</t>
  </si>
  <si>
    <t>1449</t>
  </si>
  <si>
    <t>Bert, Marc</t>
  </si>
  <si>
    <t>0406389</t>
  </si>
  <si>
    <t xml:space="preserve">Roulston, Alana Robyn </t>
  </si>
  <si>
    <t>2129666</t>
  </si>
  <si>
    <t>Richards, Paul James</t>
  </si>
  <si>
    <t>0559833</t>
  </si>
  <si>
    <t>suture L thumb</t>
  </si>
  <si>
    <t>Hancock, Christopher</t>
  </si>
  <si>
    <t>0195174</t>
  </si>
  <si>
    <t>1555</t>
  </si>
  <si>
    <t>Stanford, Andrew James</t>
  </si>
  <si>
    <t>0697726</t>
  </si>
  <si>
    <t>1611</t>
  </si>
  <si>
    <t>Scott, Thomas</t>
  </si>
  <si>
    <t>2075769</t>
  </si>
  <si>
    <t>1617</t>
  </si>
  <si>
    <t>Roach, Daniel Philip</t>
  </si>
  <si>
    <t>0450762</t>
  </si>
  <si>
    <t>1635</t>
  </si>
  <si>
    <t>1657</t>
  </si>
  <si>
    <t>Brown, Vincent</t>
  </si>
  <si>
    <t>2763114</t>
  </si>
  <si>
    <t>1709</t>
  </si>
  <si>
    <t>Burlin, Darryl</t>
  </si>
  <si>
    <t>1654910</t>
  </si>
  <si>
    <t xml:space="preserve">IVC </t>
  </si>
  <si>
    <t>Arthur, Ryan</t>
  </si>
  <si>
    <t>2763982</t>
  </si>
  <si>
    <t>Taylor, Heidi Peta</t>
  </si>
  <si>
    <t>04070867</t>
  </si>
  <si>
    <t>1741</t>
  </si>
  <si>
    <t>Dick, Genevieve Marjorie</t>
  </si>
  <si>
    <t>2538292</t>
  </si>
  <si>
    <t>Colless, Paul John</t>
  </si>
  <si>
    <t>0189783</t>
  </si>
  <si>
    <t>Rumbel, Derek Leonard</t>
  </si>
  <si>
    <t>6047825</t>
  </si>
  <si>
    <t>1875592</t>
  </si>
  <si>
    <t>11/12812</t>
  </si>
  <si>
    <t>Vallely, Deanne</t>
  </si>
  <si>
    <t>Drewe, Roderick Matthew</t>
  </si>
  <si>
    <t>Little, Susan Jan</t>
  </si>
  <si>
    <t>0243469</t>
  </si>
  <si>
    <t>Jurd, Kellie Ann</t>
  </si>
  <si>
    <t>2102407</t>
  </si>
  <si>
    <t>Williams, George Allen</t>
  </si>
  <si>
    <t>0488186</t>
  </si>
  <si>
    <t>835</t>
  </si>
  <si>
    <t>Tomlinson, Nevil</t>
  </si>
  <si>
    <t>0730778</t>
  </si>
  <si>
    <t>Govey, Allen James</t>
  </si>
  <si>
    <t>3007819</t>
  </si>
  <si>
    <t>Hutchinson, Mary Rose</t>
  </si>
  <si>
    <t>0170136</t>
  </si>
  <si>
    <t>Martin, Phyllis May</t>
  </si>
  <si>
    <t>0013268</t>
  </si>
  <si>
    <t>Elliott, Esther Mary</t>
  </si>
  <si>
    <t>1942863</t>
  </si>
  <si>
    <t>800</t>
  </si>
  <si>
    <t>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</si>
</sst>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i/>
      <sz val="16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2" fillId="0" borderId="0" xfId="1" applyNumberFormat="1" applyAlignment="1">
      <alignment horizontal="left" vertical="top" wrapText="1"/>
    </xf>
    <xf numFmtId="0" fontId="2" fillId="0" borderId="0" xfId="1" applyAlignment="1">
      <alignment horizontal="left" vertical="top" wrapText="1"/>
    </xf>
    <xf numFmtId="49" fontId="2" fillId="0" borderId="0" xfId="1" applyNumberFormat="1" applyAlignment="1">
      <alignment horizontal="left" vertical="top" wrapText="1"/>
    </xf>
    <xf numFmtId="44" fontId="2" fillId="0" borderId="0" xfId="2" applyFont="1" applyAlignment="1">
      <alignment horizontal="left" vertical="top" wrapText="1"/>
    </xf>
    <xf numFmtId="20" fontId="2" fillId="0" borderId="0" xfId="1" applyNumberFormat="1" applyAlignment="1">
      <alignment horizontal="left" vertical="top" wrapText="1"/>
    </xf>
    <xf numFmtId="0" fontId="2" fillId="0" borderId="0" xfId="1" quotePrefix="1" applyAlignment="1">
      <alignment horizontal="left" vertical="top" wrapText="1"/>
    </xf>
    <xf numFmtId="44" fontId="2" fillId="0" borderId="0" xfId="2" quotePrefix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4" fontId="4" fillId="0" borderId="0" xfId="2" applyFont="1" applyAlignment="1">
      <alignment horizontal="left" vertical="top" wrapText="1"/>
    </xf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left" vertical="top" wrapText="1"/>
    </xf>
    <xf numFmtId="44" fontId="2" fillId="0" borderId="0" xfId="3" applyFont="1" applyAlignment="1">
      <alignment horizontal="left" vertical="top" wrapText="1"/>
    </xf>
    <xf numFmtId="44" fontId="0" fillId="0" borderId="0" xfId="3" applyFont="1" applyAlignment="1">
      <alignment horizontal="left" vertical="top" wrapText="1"/>
    </xf>
    <xf numFmtId="44" fontId="2" fillId="0" borderId="0" xfId="3" quotePrefix="1" applyFont="1" applyAlignment="1">
      <alignment horizontal="left" vertical="top" wrapText="1"/>
    </xf>
    <xf numFmtId="44" fontId="4" fillId="0" borderId="0" xfId="3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2" fillId="0" borderId="0" xfId="1" quotePrefix="1" applyNumberForma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164" fontId="2" fillId="0" borderId="0" xfId="1" applyNumberForma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4" fontId="2" fillId="2" borderId="0" xfId="1" applyNumberFormat="1" applyFill="1" applyAlignment="1">
      <alignment horizontal="left" vertical="top" wrapText="1"/>
    </xf>
    <xf numFmtId="49" fontId="2" fillId="2" borderId="0" xfId="1" applyNumberFormat="1" applyFill="1" applyAlignment="1">
      <alignment horizontal="left" vertical="top" wrapText="1"/>
    </xf>
    <xf numFmtId="14" fontId="2" fillId="0" borderId="0" xfId="1" applyNumberFormat="1" applyFill="1" applyAlignment="1">
      <alignment horizontal="left" vertical="top" wrapText="1"/>
    </xf>
    <xf numFmtId="49" fontId="2" fillId="0" borderId="0" xfId="1" applyNumberFormat="1" applyFill="1" applyAlignment="1">
      <alignment horizontal="left" vertical="top" wrapText="1"/>
    </xf>
    <xf numFmtId="44" fontId="2" fillId="0" borderId="0" xfId="3" applyFont="1" applyFill="1" applyAlignment="1">
      <alignment horizontal="left" vertical="top" wrapText="1"/>
    </xf>
    <xf numFmtId="0" fontId="2" fillId="0" borderId="0" xfId="1" applyFill="1" applyAlignment="1">
      <alignment horizontal="left" vertical="top" wrapText="1"/>
    </xf>
    <xf numFmtId="49" fontId="7" fillId="0" borderId="0" xfId="1" applyNumberFormat="1" applyFont="1" applyAlignment="1">
      <alignment horizontal="right" vertical="top" wrapText="1"/>
    </xf>
    <xf numFmtId="164" fontId="2" fillId="0" borderId="0" xfId="1" applyNumberFormat="1" applyFill="1" applyAlignment="1">
      <alignment horizontal="left" vertical="top" wrapText="1"/>
    </xf>
    <xf numFmtId="49" fontId="2" fillId="0" borderId="0" xfId="1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2" fillId="0" borderId="0" xfId="1" quotePrefix="1" applyNumberFormat="1" applyFill="1" applyAlignment="1">
      <alignment horizontal="left" vertical="top" wrapText="1"/>
    </xf>
    <xf numFmtId="49" fontId="4" fillId="0" borderId="0" xfId="1" applyNumberFormat="1" applyFont="1" applyFill="1" applyAlignment="1">
      <alignment horizontal="left" vertical="top" wrapText="1"/>
    </xf>
    <xf numFmtId="44" fontId="0" fillId="0" borderId="0" xfId="3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vertical="center"/>
    </xf>
    <xf numFmtId="44" fontId="2" fillId="0" borderId="0" xfId="3" quotePrefix="1" applyFont="1" applyFill="1" applyAlignment="1">
      <alignment horizontal="left" vertical="top" wrapText="1"/>
    </xf>
    <xf numFmtId="44" fontId="8" fillId="0" borderId="0" xfId="3" applyFont="1" applyFill="1" applyAlignment="1">
      <alignment horizontal="left" vertical="top" wrapText="1"/>
    </xf>
    <xf numFmtId="44" fontId="4" fillId="0" borderId="0" xfId="3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top" wrapText="1"/>
    </xf>
    <xf numFmtId="44" fontId="9" fillId="0" borderId="0" xfId="3" applyFont="1" applyFill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44" fontId="9" fillId="0" borderId="0" xfId="3" applyFont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49" fontId="9" fillId="0" borderId="0" xfId="1" quotePrefix="1" applyNumberFormat="1" applyFont="1" applyFill="1" applyAlignment="1">
      <alignment horizontal="left" vertical="top" wrapText="1"/>
    </xf>
    <xf numFmtId="44" fontId="9" fillId="0" borderId="0" xfId="2" quotePrefix="1" applyFont="1" applyFill="1" applyAlignment="1">
      <alignment horizontal="left" vertical="top" wrapText="1"/>
    </xf>
    <xf numFmtId="49" fontId="8" fillId="0" borderId="0" xfId="1" applyNumberFormat="1" applyFont="1" applyFill="1" applyAlignment="1">
      <alignment horizontal="left" vertical="top" wrapText="1"/>
    </xf>
    <xf numFmtId="44" fontId="8" fillId="0" borderId="0" xfId="2" applyFont="1" applyFill="1" applyAlignment="1">
      <alignment horizontal="left" vertical="top" wrapText="1"/>
    </xf>
    <xf numFmtId="49" fontId="9" fillId="0" borderId="0" xfId="1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14" fontId="9" fillId="0" borderId="0" xfId="1" applyNumberFormat="1" applyFont="1" applyFill="1" applyAlignment="1">
      <alignment horizontal="left" vertical="top"/>
    </xf>
    <xf numFmtId="44" fontId="9" fillId="0" borderId="0" xfId="2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14" fontId="0" fillId="0" borderId="0" xfId="0" applyNumberFormat="1" applyFill="1" applyAlignment="1">
      <alignment horizontal="left" vertical="top" wrapText="1"/>
    </xf>
    <xf numFmtId="14" fontId="0" fillId="0" borderId="0" xfId="0" applyNumberFormat="1" applyFont="1" applyFill="1" applyAlignment="1">
      <alignment horizontal="left" vertical="top" wrapText="1"/>
    </xf>
    <xf numFmtId="14" fontId="4" fillId="0" borderId="0" xfId="1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49" fontId="6" fillId="0" borderId="0" xfId="0" applyNumberFormat="1" applyFont="1" applyFill="1" applyAlignment="1">
      <alignment horizontal="right" vertical="top" wrapText="1"/>
    </xf>
    <xf numFmtId="14" fontId="9" fillId="0" borderId="0" xfId="1" applyNumberFormat="1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14" fontId="13" fillId="0" borderId="0" xfId="1" applyNumberFormat="1" applyFont="1" applyFill="1" applyAlignment="1">
      <alignment horizontal="left" vertical="top" wrapText="1"/>
    </xf>
    <xf numFmtId="49" fontId="13" fillId="0" borderId="0" xfId="1" applyNumberFormat="1" applyFont="1" applyFill="1" applyAlignment="1">
      <alignment horizontal="left" vertical="top" wrapText="1"/>
    </xf>
    <xf numFmtId="44" fontId="13" fillId="0" borderId="0" xfId="3" applyFont="1" applyFill="1" applyAlignment="1">
      <alignment horizontal="left" vertical="top" wrapText="1"/>
    </xf>
    <xf numFmtId="0" fontId="13" fillId="0" borderId="0" xfId="1" applyFont="1" applyFill="1" applyAlignment="1">
      <alignment horizontal="left" vertical="top" wrapText="1"/>
    </xf>
    <xf numFmtId="49" fontId="0" fillId="0" borderId="0" xfId="0" applyNumberFormat="1" applyFill="1" applyAlignment="1">
      <alignment horizontal="center"/>
    </xf>
    <xf numFmtId="44" fontId="0" fillId="0" borderId="0" xfId="3" applyFont="1" applyFill="1" applyAlignment="1">
      <alignment horizontal="right" vertical="top" wrapText="1"/>
    </xf>
    <xf numFmtId="44" fontId="9" fillId="0" borderId="0" xfId="3" applyFont="1" applyFill="1" applyAlignment="1">
      <alignment horizontal="right" vertical="top" wrapText="1"/>
    </xf>
    <xf numFmtId="44" fontId="8" fillId="0" borderId="0" xfId="3" applyFont="1" applyFill="1" applyAlignment="1">
      <alignment horizontal="right" vertical="top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vertical="center"/>
    </xf>
    <xf numFmtId="44" fontId="6" fillId="0" borderId="0" xfId="3" applyFont="1" applyFill="1" applyAlignment="1">
      <alignment horizontal="right" vertical="top" wrapText="1"/>
    </xf>
    <xf numFmtId="44" fontId="9" fillId="0" borderId="0" xfId="3" applyFont="1" applyFill="1" applyAlignment="1">
      <alignment horizontal="right" vertical="top"/>
    </xf>
    <xf numFmtId="49" fontId="8" fillId="0" borderId="0" xfId="1" applyNumberFormat="1" applyFont="1" applyFill="1" applyAlignment="1">
      <alignment horizontal="right" vertical="top" wrapText="1"/>
    </xf>
    <xf numFmtId="14" fontId="6" fillId="0" borderId="0" xfId="0" applyNumberFormat="1" applyFont="1" applyFill="1" applyAlignment="1">
      <alignment horizontal="left" vertical="top" wrapText="1"/>
    </xf>
    <xf numFmtId="165" fontId="0" fillId="0" borderId="0" xfId="0" applyNumberFormat="1" applyFont="1" applyFill="1" applyAlignment="1">
      <alignment horizontal="right" vertical="top"/>
    </xf>
    <xf numFmtId="165" fontId="9" fillId="0" borderId="0" xfId="2" applyNumberFormat="1" applyFont="1" applyFill="1" applyAlignment="1">
      <alignment horizontal="right" vertical="top"/>
    </xf>
    <xf numFmtId="165" fontId="9" fillId="0" borderId="0" xfId="3" applyNumberFormat="1" applyFont="1" applyFill="1" applyAlignment="1">
      <alignment horizontal="right" vertical="top" wrapText="1"/>
    </xf>
    <xf numFmtId="165" fontId="9" fillId="0" borderId="0" xfId="3" applyNumberFormat="1" applyFont="1" applyFill="1" applyAlignment="1">
      <alignment horizontal="right" vertical="top"/>
    </xf>
    <xf numFmtId="165" fontId="9" fillId="0" borderId="0" xfId="3" applyNumberFormat="1" applyFont="1" applyAlignment="1">
      <alignment horizontal="right" vertical="top" wrapText="1"/>
    </xf>
    <xf numFmtId="165" fontId="9" fillId="0" borderId="0" xfId="2" quotePrefix="1" applyNumberFormat="1" applyFont="1" applyFill="1" applyAlignment="1">
      <alignment horizontal="right" vertical="top" wrapText="1"/>
    </xf>
    <xf numFmtId="165" fontId="0" fillId="0" borderId="0" xfId="0" applyNumberFormat="1" applyFont="1" applyFill="1" applyAlignment="1">
      <alignment horizontal="right" vertical="top" wrapText="1"/>
    </xf>
    <xf numFmtId="165" fontId="2" fillId="0" borderId="0" xfId="3" applyNumberFormat="1" applyFont="1" applyAlignment="1">
      <alignment horizontal="right" vertical="top" wrapText="1"/>
    </xf>
    <xf numFmtId="165" fontId="2" fillId="0" borderId="0" xfId="3" applyNumberFormat="1" applyFont="1" applyFill="1" applyAlignment="1">
      <alignment horizontal="right" vertical="top" wrapText="1"/>
    </xf>
    <xf numFmtId="165" fontId="14" fillId="0" borderId="0" xfId="2" applyNumberFormat="1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14" fontId="0" fillId="0" borderId="0" xfId="0" applyNumberFormat="1" applyFont="1" applyFill="1" applyAlignment="1">
      <alignment vertical="top" wrapText="1"/>
    </xf>
    <xf numFmtId="44" fontId="2" fillId="0" borderId="0" xfId="3" applyFont="1" applyFill="1" applyAlignment="1">
      <alignment horizontal="right" vertical="top" wrapText="1"/>
    </xf>
    <xf numFmtId="44" fontId="2" fillId="0" borderId="0" xfId="3" quotePrefix="1" applyFont="1" applyFill="1" applyAlignment="1">
      <alignment horizontal="right" vertical="top" wrapText="1"/>
    </xf>
    <xf numFmtId="44" fontId="4" fillId="0" borderId="0" xfId="3" applyFont="1" applyFill="1" applyAlignment="1">
      <alignment horizontal="right" vertical="top" wrapText="1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top" wrapText="1"/>
    </xf>
    <xf numFmtId="49" fontId="0" fillId="0" borderId="0" xfId="0" applyNumberFormat="1" applyFont="1" applyFill="1" applyAlignment="1">
      <alignment horizontal="center" vertical="top" wrapText="1"/>
    </xf>
    <xf numFmtId="0" fontId="2" fillId="0" borderId="0" xfId="1" applyFill="1" applyAlignment="1">
      <alignment horizontal="center" vertical="top" wrapText="1"/>
    </xf>
    <xf numFmtId="49" fontId="2" fillId="0" borderId="0" xfId="1" applyNumberFormat="1" applyFill="1" applyAlignment="1">
      <alignment horizontal="center" vertical="top" wrapText="1"/>
    </xf>
    <xf numFmtId="14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Fill="1" applyAlignment="1">
      <alignment horizontal="center" vertical="top" wrapText="1"/>
    </xf>
    <xf numFmtId="44" fontId="15" fillId="0" borderId="0" xfId="3" applyFont="1" applyFill="1" applyAlignment="1">
      <alignment vertical="top" wrapText="1"/>
    </xf>
    <xf numFmtId="0" fontId="15" fillId="0" borderId="0" xfId="1" applyFont="1" applyFill="1" applyAlignment="1">
      <alignment horizontal="center" vertical="top" wrapText="1"/>
    </xf>
    <xf numFmtId="0" fontId="15" fillId="0" borderId="0" xfId="1" applyFont="1" applyFill="1" applyAlignment="1">
      <alignment vertical="top" wrapText="1"/>
    </xf>
    <xf numFmtId="164" fontId="15" fillId="0" borderId="0" xfId="1" applyNumberFormat="1" applyFont="1" applyFill="1" applyAlignment="1">
      <alignment horizontal="left" vertical="top" wrapText="1"/>
    </xf>
    <xf numFmtId="49" fontId="15" fillId="0" borderId="0" xfId="1" applyNumberFormat="1" applyFont="1" applyFill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44" fontId="15" fillId="0" borderId="0" xfId="3" applyFont="1" applyAlignment="1">
      <alignment horizontal="right" vertical="top" wrapText="1"/>
    </xf>
    <xf numFmtId="44" fontId="0" fillId="0" borderId="0" xfId="3" applyFont="1" applyFill="1" applyAlignment="1">
      <alignment horizontal="right" vertical="top"/>
    </xf>
    <xf numFmtId="44" fontId="15" fillId="0" borderId="0" xfId="3" applyFont="1" applyFill="1" applyAlignment="1">
      <alignment horizontal="right" vertical="top" wrapText="1"/>
    </xf>
    <xf numFmtId="44" fontId="9" fillId="0" borderId="0" xfId="3" quotePrefix="1" applyFont="1" applyFill="1" applyAlignment="1">
      <alignment horizontal="right" vertical="top" wrapText="1"/>
    </xf>
    <xf numFmtId="164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Alignment="1">
      <alignment vertical="top" wrapText="1"/>
    </xf>
    <xf numFmtId="0" fontId="15" fillId="0" borderId="0" xfId="1" applyFont="1" applyAlignment="1">
      <alignment vertical="top" wrapText="1"/>
    </xf>
    <xf numFmtId="44" fontId="15" fillId="0" borderId="0" xfId="3" applyFont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49" fontId="0" fillId="2" borderId="0" xfId="0" applyNumberFormat="1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49" fontId="15" fillId="2" borderId="0" xfId="1" applyNumberFormat="1" applyFont="1" applyFill="1" applyAlignment="1">
      <alignment horizontal="left" vertical="top" wrapText="1"/>
    </xf>
    <xf numFmtId="164" fontId="16" fillId="0" borderId="0" xfId="1" applyNumberFormat="1" applyFont="1" applyFill="1" applyAlignment="1">
      <alignment horizontal="left" vertical="top" wrapText="1"/>
    </xf>
    <xf numFmtId="49" fontId="17" fillId="2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left" vertical="top" wrapText="1"/>
    </xf>
    <xf numFmtId="49" fontId="16" fillId="0" borderId="0" xfId="1" applyNumberFormat="1" applyFont="1" applyFill="1" applyAlignment="1">
      <alignment horizontal="left" vertical="top" wrapText="1"/>
    </xf>
    <xf numFmtId="44" fontId="16" fillId="0" borderId="0" xfId="3" applyFont="1" applyFill="1" applyAlignment="1">
      <alignment horizontal="right" vertical="top" wrapText="1"/>
    </xf>
    <xf numFmtId="0" fontId="17" fillId="0" borderId="0" xfId="0" applyFont="1" applyFill="1" applyAlignment="1">
      <alignment horizontal="left" vertical="top" wrapText="1"/>
    </xf>
    <xf numFmtId="44" fontId="17" fillId="0" borderId="0" xfId="3" applyFont="1" applyFill="1" applyAlignment="1">
      <alignment horizontal="right" vertical="top" wrapText="1"/>
    </xf>
    <xf numFmtId="0" fontId="16" fillId="0" borderId="0" xfId="1" applyFont="1" applyAlignment="1">
      <alignment horizontal="left" vertical="top" wrapText="1"/>
    </xf>
    <xf numFmtId="44" fontId="16" fillId="0" borderId="0" xfId="3" applyFont="1" applyAlignment="1">
      <alignment horizontal="right" vertical="top" wrapText="1"/>
    </xf>
    <xf numFmtId="164" fontId="17" fillId="0" borderId="0" xfId="0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top"/>
    </xf>
    <xf numFmtId="165" fontId="11" fillId="0" borderId="0" xfId="3" applyNumberFormat="1" applyFont="1" applyFill="1" applyAlignment="1">
      <alignment horizontal="right" vertical="top" wrapText="1"/>
    </xf>
    <xf numFmtId="165" fontId="8" fillId="0" borderId="0" xfId="3" applyNumberFormat="1" applyFont="1" applyFill="1" applyAlignment="1">
      <alignment horizontal="right" vertical="top" wrapText="1"/>
    </xf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8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1468158</xdr:colOff>
      <xdr:row>31</xdr:row>
      <xdr:rowOff>166337</xdr:rowOff>
    </xdr:from>
    <xdr:to>
      <xdr:col>6</xdr:col>
      <xdr:colOff>3824248</xdr:colOff>
      <xdr:row>33</xdr:row>
      <xdr:rowOff>119582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8723" y="6190619"/>
          <a:ext cx="2356090" cy="365622"/>
        </a:xfrm>
        <a:prstGeom prst="rect">
          <a:avLst/>
        </a:prstGeom>
      </xdr:spPr>
    </xdr:pic>
    <xdr:clientData/>
  </xdr:twoCellAnchor>
  <xdr:twoCellAnchor>
    <xdr:from>
      <xdr:col>6</xdr:col>
      <xdr:colOff>2823882</xdr:colOff>
      <xdr:row>32</xdr:row>
      <xdr:rowOff>134471</xdr:rowOff>
    </xdr:from>
    <xdr:to>
      <xdr:col>6</xdr:col>
      <xdr:colOff>3738282</xdr:colOff>
      <xdr:row>33</xdr:row>
      <xdr:rowOff>143435</xdr:rowOff>
    </xdr:to>
    <xdr:sp macro="" textlink="">
      <xdr:nvSpPr>
        <xdr:cNvPr id="3" name="TextBox 2"/>
        <xdr:cNvSpPr txBox="1"/>
      </xdr:nvSpPr>
      <xdr:spPr>
        <a:xfrm>
          <a:off x="8014447" y="6373906"/>
          <a:ext cx="914400" cy="206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6/10/2011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1887496</xdr:colOff>
      <xdr:row>23</xdr:row>
      <xdr:rowOff>2596</xdr:rowOff>
    </xdr:from>
    <xdr:to>
      <xdr:col>6</xdr:col>
      <xdr:colOff>3596396</xdr:colOff>
      <xdr:row>24</xdr:row>
      <xdr:rowOff>139264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925661" y="4852502"/>
          <a:ext cx="1708900" cy="3338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788894</xdr:colOff>
      <xdr:row>54</xdr:row>
      <xdr:rowOff>60270</xdr:rowOff>
    </xdr:from>
    <xdr:to>
      <xdr:col>6</xdr:col>
      <xdr:colOff>3023930</xdr:colOff>
      <xdr:row>56</xdr:row>
      <xdr:rowOff>102512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595334" y="22356390"/>
          <a:ext cx="2235036" cy="438482"/>
        </a:xfrm>
        <a:prstGeom prst="rect">
          <a:avLst/>
        </a:prstGeom>
      </xdr:spPr>
    </xdr:pic>
    <xdr:clientData/>
  </xdr:twoCellAnchor>
  <xdr:twoCellAnchor editAs="oneCell">
    <xdr:from>
      <xdr:col>6</xdr:col>
      <xdr:colOff>1064559</xdr:colOff>
      <xdr:row>31</xdr:row>
      <xdr:rowOff>112059</xdr:rowOff>
    </xdr:from>
    <xdr:to>
      <xdr:col>6</xdr:col>
      <xdr:colOff>3299595</xdr:colOff>
      <xdr:row>33</xdr:row>
      <xdr:rowOff>154301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5987">
          <a:off x="6745941" y="6286500"/>
          <a:ext cx="2235036" cy="4232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974911</xdr:colOff>
      <xdr:row>15</xdr:row>
      <xdr:rowOff>181534</xdr:rowOff>
    </xdr:from>
    <xdr:to>
      <xdr:col>6</xdr:col>
      <xdr:colOff>3801617</xdr:colOff>
      <xdr:row>18</xdr:row>
      <xdr:rowOff>167505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576572">
          <a:off x="5883087" y="3173505"/>
          <a:ext cx="2826706" cy="5574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609599</xdr:colOff>
      <xdr:row>32</xdr:row>
      <xdr:rowOff>79681</xdr:rowOff>
    </xdr:from>
    <xdr:to>
      <xdr:col>7</xdr:col>
      <xdr:colOff>63335</xdr:colOff>
      <xdr:row>35</xdr:row>
      <xdr:rowOff>83580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6246158" y="6298946"/>
          <a:ext cx="2781883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172571</xdr:colOff>
      <xdr:row>131</xdr:row>
      <xdr:rowOff>37858</xdr:rowOff>
    </xdr:from>
    <xdr:to>
      <xdr:col>6</xdr:col>
      <xdr:colOff>2407607</xdr:colOff>
      <xdr:row>133</xdr:row>
      <xdr:rowOff>80100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853953" y="245899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437029</xdr:colOff>
      <xdr:row>104</xdr:row>
      <xdr:rowOff>159125</xdr:rowOff>
    </xdr:from>
    <xdr:to>
      <xdr:col>6</xdr:col>
      <xdr:colOff>3209947</xdr:colOff>
      <xdr:row>107</xdr:row>
      <xdr:rowOff>163025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18411" y="19926301"/>
          <a:ext cx="27729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147916</xdr:colOff>
      <xdr:row>68</xdr:row>
      <xdr:rowOff>176052</xdr:rowOff>
    </xdr:from>
    <xdr:to>
      <xdr:col>6</xdr:col>
      <xdr:colOff>2932039</xdr:colOff>
      <xdr:row>71</xdr:row>
      <xdr:rowOff>179951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98" y="13253317"/>
          <a:ext cx="2784123" cy="5753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1389528</xdr:colOff>
      <xdr:row>21</xdr:row>
      <xdr:rowOff>35857</xdr:rowOff>
    </xdr:from>
    <xdr:to>
      <xdr:col>7</xdr:col>
      <xdr:colOff>2822</xdr:colOff>
      <xdr:row>24</xdr:row>
      <xdr:rowOff>21828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352053" y="7779682"/>
          <a:ext cx="2823344" cy="5574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161364</xdr:colOff>
      <xdr:row>60</xdr:row>
      <xdr:rowOff>135711</xdr:rowOff>
    </xdr:from>
    <xdr:to>
      <xdr:col>12</xdr:col>
      <xdr:colOff>388306</xdr:colOff>
      <xdr:row>63</xdr:row>
      <xdr:rowOff>139610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10210239" y="9603561"/>
          <a:ext cx="2779642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91</xdr:row>
      <xdr:rowOff>60270</xdr:rowOff>
    </xdr:from>
    <xdr:to>
      <xdr:col>6</xdr:col>
      <xdr:colOff>3023930</xdr:colOff>
      <xdr:row>93</xdr:row>
      <xdr:rowOff>102512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484844" y="23787045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448235</xdr:colOff>
      <xdr:row>85</xdr:row>
      <xdr:rowOff>0</xdr:rowOff>
    </xdr:from>
    <xdr:to>
      <xdr:col>6</xdr:col>
      <xdr:colOff>3221153</xdr:colOff>
      <xdr:row>88</xdr:row>
      <xdr:rowOff>3900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44185" y="19089781"/>
          <a:ext cx="2772918" cy="575400"/>
        </a:xfrm>
        <a:prstGeom prst="rect">
          <a:avLst/>
        </a:prstGeom>
      </xdr:spPr>
    </xdr:pic>
    <xdr:clientData/>
  </xdr:twoCellAnchor>
  <xdr:twoCellAnchor editAs="oneCell">
    <xdr:from>
      <xdr:col>8</xdr:col>
      <xdr:colOff>573739</xdr:colOff>
      <xdr:row>82</xdr:row>
      <xdr:rowOff>153641</xdr:rowOff>
    </xdr:from>
    <xdr:to>
      <xdr:col>13</xdr:col>
      <xdr:colOff>164186</xdr:colOff>
      <xdr:row>85</xdr:row>
      <xdr:rowOff>157540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2614" y="13431491"/>
          <a:ext cx="2781322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118</xdr:row>
      <xdr:rowOff>60270</xdr:rowOff>
    </xdr:from>
    <xdr:to>
      <xdr:col>6</xdr:col>
      <xdr:colOff>3023930</xdr:colOff>
      <xdr:row>120</xdr:row>
      <xdr:rowOff>102512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470276" y="17619888"/>
          <a:ext cx="2235036" cy="4232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1291477</xdr:colOff>
      <xdr:row>24</xdr:row>
      <xdr:rowOff>57150</xdr:rowOff>
    </xdr:from>
    <xdr:to>
      <xdr:col>7</xdr:col>
      <xdr:colOff>84065</xdr:colOff>
      <xdr:row>27</xdr:row>
      <xdr:rowOff>20709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254002" y="4733925"/>
          <a:ext cx="2831188" cy="5541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265019</xdr:colOff>
      <xdr:row>41</xdr:row>
      <xdr:rowOff>50745</xdr:rowOff>
    </xdr:from>
    <xdr:to>
      <xdr:col>6</xdr:col>
      <xdr:colOff>2500055</xdr:colOff>
      <xdr:row>43</xdr:row>
      <xdr:rowOff>92987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960969" y="7423095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1093694</xdr:colOff>
      <xdr:row>32</xdr:row>
      <xdr:rowOff>165045</xdr:rowOff>
    </xdr:from>
    <xdr:to>
      <xdr:col>6</xdr:col>
      <xdr:colOff>3328730</xdr:colOff>
      <xdr:row>35</xdr:row>
      <xdr:rowOff>16787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22105">
          <a:off x="6789644" y="6394395"/>
          <a:ext cx="2235036" cy="4232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475127</xdr:colOff>
      <xdr:row>13</xdr:row>
      <xdr:rowOff>188257</xdr:rowOff>
    </xdr:from>
    <xdr:to>
      <xdr:col>6</xdr:col>
      <xdr:colOff>3288945</xdr:colOff>
      <xdr:row>16</xdr:row>
      <xdr:rowOff>155178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171077" y="2855257"/>
          <a:ext cx="2813818" cy="5574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156</xdr:row>
      <xdr:rowOff>145996</xdr:rowOff>
    </xdr:from>
    <xdr:to>
      <xdr:col>6</xdr:col>
      <xdr:colOff>1528505</xdr:colOff>
      <xdr:row>158</xdr:row>
      <xdr:rowOff>188238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4989419" y="29578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142</xdr:row>
      <xdr:rowOff>123825</xdr:rowOff>
    </xdr:from>
    <xdr:to>
      <xdr:col>6</xdr:col>
      <xdr:colOff>3154477</xdr:colOff>
      <xdr:row>145</xdr:row>
      <xdr:rowOff>127725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039409" y="26889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352984</xdr:colOff>
      <xdr:row>104</xdr:row>
      <xdr:rowOff>142876</xdr:rowOff>
    </xdr:from>
    <xdr:to>
      <xdr:col>6</xdr:col>
      <xdr:colOff>3164002</xdr:colOff>
      <xdr:row>107</xdr:row>
      <xdr:rowOff>146776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048934" y="19916776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572058</xdr:colOff>
      <xdr:row>68</xdr:row>
      <xdr:rowOff>0</xdr:rowOff>
    </xdr:from>
    <xdr:to>
      <xdr:col>7</xdr:col>
      <xdr:colOff>20751</xdr:colOff>
      <xdr:row>71</xdr:row>
      <xdr:rowOff>3900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268008" y="13106400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448233</xdr:colOff>
      <xdr:row>31</xdr:row>
      <xdr:rowOff>85724</xdr:rowOff>
    </xdr:from>
    <xdr:to>
      <xdr:col>6</xdr:col>
      <xdr:colOff>3259251</xdr:colOff>
      <xdr:row>34</xdr:row>
      <xdr:rowOff>89624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44183" y="6124574"/>
          <a:ext cx="2811018" cy="57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</xdr:colOff>
      <xdr:row>17</xdr:row>
      <xdr:rowOff>167640</xdr:rowOff>
    </xdr:from>
    <xdr:to>
      <xdr:col>6</xdr:col>
      <xdr:colOff>2971038</xdr:colOff>
      <xdr:row>20</xdr:row>
      <xdr:rowOff>160782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3429000"/>
          <a:ext cx="2772918" cy="541782"/>
        </a:xfrm>
        <a:prstGeom prst="rect">
          <a:avLst/>
        </a:prstGeom>
      </xdr:spPr>
    </xdr:pic>
    <xdr:clientData/>
  </xdr:twoCellAnchor>
  <xdr:twoCellAnchor>
    <xdr:from>
      <xdr:col>6</xdr:col>
      <xdr:colOff>1760220</xdr:colOff>
      <xdr:row>20</xdr:row>
      <xdr:rowOff>0</xdr:rowOff>
    </xdr:from>
    <xdr:to>
      <xdr:col>6</xdr:col>
      <xdr:colOff>3154680</xdr:colOff>
      <xdr:row>21</xdr:row>
      <xdr:rowOff>91440</xdr:rowOff>
    </xdr:to>
    <xdr:sp macro="" textlink="">
      <xdr:nvSpPr>
        <xdr:cNvPr id="3" name="TextBox 2"/>
        <xdr:cNvSpPr txBox="1"/>
      </xdr:nvSpPr>
      <xdr:spPr>
        <a:xfrm>
          <a:off x="6842760" y="3810000"/>
          <a:ext cx="13944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6/10/2011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47</xdr:row>
      <xdr:rowOff>3103</xdr:rowOff>
    </xdr:from>
    <xdr:to>
      <xdr:col>6</xdr:col>
      <xdr:colOff>2147025</xdr:colOff>
      <xdr:row>50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977" y="10424574"/>
          <a:ext cx="2773695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1290153</xdr:colOff>
      <xdr:row>22</xdr:row>
      <xdr:rowOff>263420</xdr:rowOff>
    </xdr:from>
    <xdr:to>
      <xdr:col>6</xdr:col>
      <xdr:colOff>4116859</xdr:colOff>
      <xdr:row>25</xdr:row>
      <xdr:rowOff>81303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332800" y="5451744"/>
          <a:ext cx="2826706" cy="5574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1321731</xdr:colOff>
      <xdr:row>144</xdr:row>
      <xdr:rowOff>179855</xdr:rowOff>
    </xdr:from>
    <xdr:to>
      <xdr:col>4</xdr:col>
      <xdr:colOff>611861</xdr:colOff>
      <xdr:row>147</xdr:row>
      <xdr:rowOff>183755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2388531" y="26526005"/>
          <a:ext cx="2814380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346923</xdr:colOff>
      <xdr:row>71</xdr:row>
      <xdr:rowOff>75334</xdr:rowOff>
    </xdr:from>
    <xdr:to>
      <xdr:col>6</xdr:col>
      <xdr:colOff>3195175</xdr:colOff>
      <xdr:row>74</xdr:row>
      <xdr:rowOff>79234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7723" y="13734184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528761</xdr:colOff>
      <xdr:row>32</xdr:row>
      <xdr:rowOff>186169</xdr:rowOff>
    </xdr:from>
    <xdr:to>
      <xdr:col>6</xdr:col>
      <xdr:colOff>3357963</xdr:colOff>
      <xdr:row>36</xdr:row>
      <xdr:rowOff>1300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29561" y="6415519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203182</xdr:colOff>
      <xdr:row>108</xdr:row>
      <xdr:rowOff>78795</xdr:rowOff>
    </xdr:from>
    <xdr:to>
      <xdr:col>6</xdr:col>
      <xdr:colOff>3068752</xdr:colOff>
      <xdr:row>111</xdr:row>
      <xdr:rowOff>82695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603982" y="20805195"/>
          <a:ext cx="2865570" cy="575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1391509</xdr:colOff>
      <xdr:row>28</xdr:row>
      <xdr:rowOff>98353</xdr:rowOff>
    </xdr:from>
    <xdr:to>
      <xdr:col>6</xdr:col>
      <xdr:colOff>4166325</xdr:colOff>
      <xdr:row>31</xdr:row>
      <xdr:rowOff>139632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85125">
          <a:off x="6658834" y="541330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79</xdr:row>
      <xdr:rowOff>123163</xdr:rowOff>
    </xdr:from>
    <xdr:to>
      <xdr:col>6</xdr:col>
      <xdr:colOff>3086479</xdr:colOff>
      <xdr:row>82</xdr:row>
      <xdr:rowOff>133973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527098" y="14696413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1780597</xdr:colOff>
      <xdr:row>66</xdr:row>
      <xdr:rowOff>29500</xdr:rowOff>
    </xdr:from>
    <xdr:to>
      <xdr:col>7</xdr:col>
      <xdr:colOff>330578</xdr:colOff>
      <xdr:row>69</xdr:row>
      <xdr:rowOff>40310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79944">
          <a:off x="7047922" y="12221500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152</xdr:row>
      <xdr:rowOff>123163</xdr:rowOff>
    </xdr:from>
    <xdr:to>
      <xdr:col>6</xdr:col>
      <xdr:colOff>3086479</xdr:colOff>
      <xdr:row>155</xdr:row>
      <xdr:rowOff>100356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459302" y="14567545"/>
          <a:ext cx="2826706" cy="54869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454419</xdr:colOff>
      <xdr:row>35</xdr:row>
      <xdr:rowOff>13607</xdr:rowOff>
    </xdr:from>
    <xdr:to>
      <xdr:col>6</xdr:col>
      <xdr:colOff>3260489</xdr:colOff>
      <xdr:row>38</xdr:row>
      <xdr:rowOff>46082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95174">
          <a:off x="6768133" y="6395357"/>
          <a:ext cx="2806070" cy="563154"/>
        </a:xfrm>
        <a:prstGeom prst="rect">
          <a:avLst/>
        </a:prstGeom>
      </xdr:spPr>
    </xdr:pic>
    <xdr:clientData/>
  </xdr:twoCellAnchor>
  <xdr:twoCellAnchor editAs="oneCell">
    <xdr:from>
      <xdr:col>6</xdr:col>
      <xdr:colOff>1617332</xdr:colOff>
      <xdr:row>52</xdr:row>
      <xdr:rowOff>122465</xdr:rowOff>
    </xdr:from>
    <xdr:to>
      <xdr:col>7</xdr:col>
      <xdr:colOff>1061077</xdr:colOff>
      <xdr:row>55</xdr:row>
      <xdr:rowOff>160032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931046" y="11253108"/>
          <a:ext cx="2763888" cy="56824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258595</xdr:colOff>
      <xdr:row>28</xdr:row>
      <xdr:rowOff>14309</xdr:rowOff>
    </xdr:from>
    <xdr:to>
      <xdr:col>6</xdr:col>
      <xdr:colOff>3021084</xdr:colOff>
      <xdr:row>31</xdr:row>
      <xdr:rowOff>27013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2886">
          <a:off x="5861536" y="5886191"/>
          <a:ext cx="2762489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36</xdr:row>
      <xdr:rowOff>56487</xdr:rowOff>
    </xdr:from>
    <xdr:to>
      <xdr:col>6</xdr:col>
      <xdr:colOff>2867404</xdr:colOff>
      <xdr:row>39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401637"/>
          <a:ext cx="2826706" cy="5537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714376</xdr:colOff>
      <xdr:row>38</xdr:row>
      <xdr:rowOff>114300</xdr:rowOff>
    </xdr:from>
    <xdr:to>
      <xdr:col>7</xdr:col>
      <xdr:colOff>30214</xdr:colOff>
      <xdr:row>42</xdr:row>
      <xdr:rowOff>120571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62776" y="6419850"/>
          <a:ext cx="2763888" cy="5682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68093</xdr:colOff>
      <xdr:row>13</xdr:row>
      <xdr:rowOff>47927</xdr:rowOff>
    </xdr:from>
    <xdr:to>
      <xdr:col>6</xdr:col>
      <xdr:colOff>2830583</xdr:colOff>
      <xdr:row>16</xdr:row>
      <xdr:rowOff>60631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3868">
          <a:off x="5805505" y="2681309"/>
          <a:ext cx="2762490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38</xdr:row>
      <xdr:rowOff>56487</xdr:rowOff>
    </xdr:from>
    <xdr:to>
      <xdr:col>6</xdr:col>
      <xdr:colOff>2867404</xdr:colOff>
      <xdr:row>41</xdr:row>
      <xdr:rowOff>5104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401637"/>
          <a:ext cx="2826706" cy="55373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1595921</xdr:colOff>
      <xdr:row>33</xdr:row>
      <xdr:rowOff>180632</xdr:rowOff>
    </xdr:from>
    <xdr:to>
      <xdr:col>6</xdr:col>
      <xdr:colOff>3831823</xdr:colOff>
      <xdr:row>36</xdr:row>
      <xdr:rowOff>58351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32514">
          <a:off x="7181035" y="6285291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732611</xdr:colOff>
      <xdr:row>58</xdr:row>
      <xdr:rowOff>42090</xdr:rowOff>
    </xdr:from>
    <xdr:to>
      <xdr:col>6</xdr:col>
      <xdr:colOff>2968513</xdr:colOff>
      <xdr:row>60</xdr:row>
      <xdr:rowOff>101650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81987">
          <a:off x="6317725" y="10692772"/>
          <a:ext cx="2235902" cy="42324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477728</xdr:colOff>
      <xdr:row>20</xdr:row>
      <xdr:rowOff>224575</xdr:rowOff>
    </xdr:from>
    <xdr:to>
      <xdr:col>6</xdr:col>
      <xdr:colOff>3304434</xdr:colOff>
      <xdr:row>23</xdr:row>
      <xdr:rowOff>161987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136699" y="4045781"/>
          <a:ext cx="2826706" cy="55373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236444</xdr:colOff>
      <xdr:row>241</xdr:row>
      <xdr:rowOff>7451</xdr:rowOff>
    </xdr:from>
    <xdr:to>
      <xdr:col>6</xdr:col>
      <xdr:colOff>2481006</xdr:colOff>
      <xdr:row>243</xdr:row>
      <xdr:rowOff>32375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33289">
          <a:off x="6237194" y="46091133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1143000</xdr:colOff>
      <xdr:row>221</xdr:row>
      <xdr:rowOff>60615</xdr:rowOff>
    </xdr:from>
    <xdr:to>
      <xdr:col>6</xdr:col>
      <xdr:colOff>3387562</xdr:colOff>
      <xdr:row>223</xdr:row>
      <xdr:rowOff>102857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461439">
          <a:off x="7143750" y="42334297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1264227</xdr:colOff>
      <xdr:row>182</xdr:row>
      <xdr:rowOff>155864</xdr:rowOff>
    </xdr:from>
    <xdr:to>
      <xdr:col>6</xdr:col>
      <xdr:colOff>3508789</xdr:colOff>
      <xdr:row>185</xdr:row>
      <xdr:rowOff>7606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89441">
          <a:off x="7264977" y="35000046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1186296</xdr:colOff>
      <xdr:row>145</xdr:row>
      <xdr:rowOff>129886</xdr:rowOff>
    </xdr:from>
    <xdr:to>
      <xdr:col>6</xdr:col>
      <xdr:colOff>3430858</xdr:colOff>
      <xdr:row>148</xdr:row>
      <xdr:rowOff>7605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84650">
          <a:off x="7187046" y="28055454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1394115</xdr:colOff>
      <xdr:row>106</xdr:row>
      <xdr:rowOff>173182</xdr:rowOff>
    </xdr:from>
    <xdr:to>
      <xdr:col>6</xdr:col>
      <xdr:colOff>3638677</xdr:colOff>
      <xdr:row>109</xdr:row>
      <xdr:rowOff>24924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71572">
          <a:off x="7394865" y="20669250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1671205</xdr:colOff>
      <xdr:row>69</xdr:row>
      <xdr:rowOff>103910</xdr:rowOff>
    </xdr:from>
    <xdr:to>
      <xdr:col>7</xdr:col>
      <xdr:colOff>183699</xdr:colOff>
      <xdr:row>71</xdr:row>
      <xdr:rowOff>146152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997603">
          <a:off x="7671955" y="13534160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1350818</xdr:colOff>
      <xdr:row>32</xdr:row>
      <xdr:rowOff>69273</xdr:rowOff>
    </xdr:from>
    <xdr:to>
      <xdr:col>6</xdr:col>
      <xdr:colOff>3595380</xdr:colOff>
      <xdr:row>34</xdr:row>
      <xdr:rowOff>111515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70711">
          <a:off x="7351568" y="6303818"/>
          <a:ext cx="2244562" cy="4232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1434353</xdr:colOff>
      <xdr:row>105</xdr:row>
      <xdr:rowOff>87162</xdr:rowOff>
    </xdr:from>
    <xdr:to>
      <xdr:col>6</xdr:col>
      <xdr:colOff>3669389</xdr:colOff>
      <xdr:row>107</xdr:row>
      <xdr:rowOff>165263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0424" y="19074409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1846728</xdr:colOff>
      <xdr:row>1</xdr:row>
      <xdr:rowOff>135716</xdr:rowOff>
    </xdr:from>
    <xdr:to>
      <xdr:col>7</xdr:col>
      <xdr:colOff>926188</xdr:colOff>
      <xdr:row>3</xdr:row>
      <xdr:rowOff>157545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7162799" y="315010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1156446</xdr:colOff>
      <xdr:row>66</xdr:row>
      <xdr:rowOff>17930</xdr:rowOff>
    </xdr:from>
    <xdr:to>
      <xdr:col>7</xdr:col>
      <xdr:colOff>235906</xdr:colOff>
      <xdr:row>69</xdr:row>
      <xdr:rowOff>21829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319735">
          <a:off x="6472517" y="12012706"/>
          <a:ext cx="2772918" cy="5417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93</xdr:row>
      <xdr:rowOff>3103</xdr:rowOff>
    </xdr:from>
    <xdr:to>
      <xdr:col>6</xdr:col>
      <xdr:colOff>2147025</xdr:colOff>
      <xdr:row>96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1309689</xdr:colOff>
      <xdr:row>28</xdr:row>
      <xdr:rowOff>23813</xdr:rowOff>
    </xdr:from>
    <xdr:to>
      <xdr:col>6</xdr:col>
      <xdr:colOff>4136395</xdr:colOff>
      <xdr:row>31</xdr:row>
      <xdr:rowOff>6048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572252" y="5532438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1389063</xdr:colOff>
      <xdr:row>62</xdr:row>
      <xdr:rowOff>71437</xdr:rowOff>
    </xdr:from>
    <xdr:to>
      <xdr:col>6</xdr:col>
      <xdr:colOff>4215769</xdr:colOff>
      <xdr:row>65</xdr:row>
      <xdr:rowOff>53672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2262">
          <a:off x="6651626" y="12057062"/>
          <a:ext cx="2826706" cy="55373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131</xdr:row>
      <xdr:rowOff>145996</xdr:rowOff>
    </xdr:from>
    <xdr:to>
      <xdr:col>6</xdr:col>
      <xdr:colOff>1528505</xdr:colOff>
      <xdr:row>133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117</xdr:row>
      <xdr:rowOff>123825</xdr:rowOff>
    </xdr:from>
    <xdr:to>
      <xdr:col>6</xdr:col>
      <xdr:colOff>3154477</xdr:colOff>
      <xdr:row>120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3</xdr:col>
      <xdr:colOff>1089006</xdr:colOff>
      <xdr:row>87</xdr:row>
      <xdr:rowOff>134216</xdr:rowOff>
    </xdr:from>
    <xdr:to>
      <xdr:col>6</xdr:col>
      <xdr:colOff>929957</xdr:colOff>
      <xdr:row>90</xdr:row>
      <xdr:rowOff>138116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492029" y="16482580"/>
          <a:ext cx="2845655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901103</xdr:colOff>
      <xdr:row>90</xdr:row>
      <xdr:rowOff>34637</xdr:rowOff>
    </xdr:from>
    <xdr:to>
      <xdr:col>7</xdr:col>
      <xdr:colOff>367114</xdr:colOff>
      <xdr:row>93</xdr:row>
      <xdr:rowOff>38537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308830" y="16954501"/>
          <a:ext cx="2825739" cy="5754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114859</xdr:colOff>
      <xdr:row>84</xdr:row>
      <xdr:rowOff>46755</xdr:rowOff>
    </xdr:from>
    <xdr:to>
      <xdr:col>6</xdr:col>
      <xdr:colOff>1167216</xdr:colOff>
      <xdr:row>87</xdr:row>
      <xdr:rowOff>48924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712836" y="16204619"/>
          <a:ext cx="2862107" cy="57366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88</xdr:row>
      <xdr:rowOff>3103</xdr:rowOff>
    </xdr:from>
    <xdr:to>
      <xdr:col>6</xdr:col>
      <xdr:colOff>2147026</xdr:colOff>
      <xdr:row>91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94</xdr:row>
      <xdr:rowOff>56487</xdr:rowOff>
    </xdr:from>
    <xdr:to>
      <xdr:col>6</xdr:col>
      <xdr:colOff>2867404</xdr:colOff>
      <xdr:row>97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430306</xdr:colOff>
      <xdr:row>29</xdr:row>
      <xdr:rowOff>62753</xdr:rowOff>
    </xdr:from>
    <xdr:to>
      <xdr:col>6</xdr:col>
      <xdr:colOff>3203224</xdr:colOff>
      <xdr:row>32</xdr:row>
      <xdr:rowOff>66653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5718" y="5602941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1210235</xdr:colOff>
      <xdr:row>48</xdr:row>
      <xdr:rowOff>35859</xdr:rowOff>
    </xdr:from>
    <xdr:to>
      <xdr:col>6</xdr:col>
      <xdr:colOff>3983153</xdr:colOff>
      <xdr:row>51</xdr:row>
      <xdr:rowOff>21829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647" y="8839200"/>
          <a:ext cx="2772918" cy="54178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87</xdr:row>
      <xdr:rowOff>3103</xdr:rowOff>
    </xdr:from>
    <xdr:to>
      <xdr:col>6</xdr:col>
      <xdr:colOff>2147025</xdr:colOff>
      <xdr:row>90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93</xdr:row>
      <xdr:rowOff>56487</xdr:rowOff>
    </xdr:from>
    <xdr:to>
      <xdr:col>6</xdr:col>
      <xdr:colOff>2867404</xdr:colOff>
      <xdr:row>96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211137"/>
          <a:ext cx="2826706" cy="5537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627528</xdr:colOff>
      <xdr:row>32</xdr:row>
      <xdr:rowOff>117782</xdr:rowOff>
    </xdr:from>
    <xdr:to>
      <xdr:col>7</xdr:col>
      <xdr:colOff>74540</xdr:colOff>
      <xdr:row>35</xdr:row>
      <xdr:rowOff>121681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6436657" y="6016558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130</xdr:row>
      <xdr:rowOff>60270</xdr:rowOff>
    </xdr:from>
    <xdr:to>
      <xdr:col>6</xdr:col>
      <xdr:colOff>3023930</xdr:colOff>
      <xdr:row>132</xdr:row>
      <xdr:rowOff>102512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598023" y="23583658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448235</xdr:colOff>
      <xdr:row>105</xdr:row>
      <xdr:rowOff>125506</xdr:rowOff>
    </xdr:from>
    <xdr:to>
      <xdr:col>6</xdr:col>
      <xdr:colOff>3221153</xdr:colOff>
      <xdr:row>108</xdr:row>
      <xdr:rowOff>129406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257364" y="19112753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744070</xdr:colOff>
      <xdr:row>70</xdr:row>
      <xdr:rowOff>10204</xdr:rowOff>
    </xdr:from>
    <xdr:to>
      <xdr:col>7</xdr:col>
      <xdr:colOff>191082</xdr:colOff>
      <xdr:row>73</xdr:row>
      <xdr:rowOff>14104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199" y="12722157"/>
          <a:ext cx="2772918" cy="541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1434352</xdr:colOff>
      <xdr:row>28</xdr:row>
      <xdr:rowOff>170331</xdr:rowOff>
    </xdr:from>
    <xdr:to>
      <xdr:col>7</xdr:col>
      <xdr:colOff>47647</xdr:colOff>
      <xdr:row>31</xdr:row>
      <xdr:rowOff>174230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2517" y="5342966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1389528</xdr:colOff>
      <xdr:row>40</xdr:row>
      <xdr:rowOff>35857</xdr:rowOff>
    </xdr:from>
    <xdr:to>
      <xdr:col>7</xdr:col>
      <xdr:colOff>2823</xdr:colOff>
      <xdr:row>43</xdr:row>
      <xdr:rowOff>21828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427693" y="7395881"/>
          <a:ext cx="2772918" cy="5417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376517</xdr:colOff>
      <xdr:row>26</xdr:row>
      <xdr:rowOff>535399</xdr:rowOff>
    </xdr:from>
    <xdr:to>
      <xdr:col>6</xdr:col>
      <xdr:colOff>2611553</xdr:colOff>
      <xdr:row>26</xdr:row>
      <xdr:rowOff>972088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185646" y="5358411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986117</xdr:colOff>
      <xdr:row>39</xdr:row>
      <xdr:rowOff>15446</xdr:rowOff>
    </xdr:from>
    <xdr:to>
      <xdr:col>6</xdr:col>
      <xdr:colOff>3221153</xdr:colOff>
      <xdr:row>41</xdr:row>
      <xdr:rowOff>57688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795246" y="8773964"/>
          <a:ext cx="2235036" cy="4366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1389528</xdr:colOff>
      <xdr:row>16</xdr:row>
      <xdr:rowOff>35857</xdr:rowOff>
    </xdr:from>
    <xdr:to>
      <xdr:col>7</xdr:col>
      <xdr:colOff>2823</xdr:colOff>
      <xdr:row>19</xdr:row>
      <xdr:rowOff>21828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426348" y="7518697"/>
          <a:ext cx="2773815" cy="5498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1683136</xdr:colOff>
      <xdr:row>30</xdr:row>
      <xdr:rowOff>121008</xdr:rowOff>
    </xdr:from>
    <xdr:to>
      <xdr:col>6</xdr:col>
      <xdr:colOff>3289962</xdr:colOff>
      <xdr:row>32</xdr:row>
      <xdr:rowOff>76367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01598">
          <a:off x="7492265" y="5661196"/>
          <a:ext cx="1606826" cy="313947"/>
        </a:xfrm>
        <a:prstGeom prst="rect">
          <a:avLst/>
        </a:prstGeom>
      </xdr:spPr>
    </xdr:pic>
    <xdr:clientData/>
  </xdr:twoCellAnchor>
  <xdr:twoCellAnchor editAs="oneCell">
    <xdr:from>
      <xdr:col>6</xdr:col>
      <xdr:colOff>797859</xdr:colOff>
      <xdr:row>113</xdr:row>
      <xdr:rowOff>51305</xdr:rowOff>
    </xdr:from>
    <xdr:to>
      <xdr:col>6</xdr:col>
      <xdr:colOff>3032895</xdr:colOff>
      <xdr:row>115</xdr:row>
      <xdr:rowOff>129406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606988" y="20472905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1488140</xdr:colOff>
      <xdr:row>83</xdr:row>
      <xdr:rowOff>175775</xdr:rowOff>
    </xdr:from>
    <xdr:to>
      <xdr:col>6</xdr:col>
      <xdr:colOff>3230115</xdr:colOff>
      <xdr:row>85</xdr:row>
      <xdr:rowOff>157540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269" y="15218551"/>
          <a:ext cx="1741975" cy="340353"/>
        </a:xfrm>
        <a:prstGeom prst="rect">
          <a:avLst/>
        </a:prstGeom>
      </xdr:spPr>
    </xdr:pic>
    <xdr:clientData/>
  </xdr:twoCellAnchor>
  <xdr:twoCellAnchor editAs="oneCell">
    <xdr:from>
      <xdr:col>6</xdr:col>
      <xdr:colOff>1736928</xdr:colOff>
      <xdr:row>59</xdr:row>
      <xdr:rowOff>58255</xdr:rowOff>
    </xdr:from>
    <xdr:to>
      <xdr:col>7</xdr:col>
      <xdr:colOff>17848</xdr:colOff>
      <xdr:row>61</xdr:row>
      <xdr:rowOff>13613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21626">
          <a:off x="7546057" y="10797973"/>
          <a:ext cx="1606826" cy="313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view="pageLayout" topLeftCell="A4" zoomScale="70" zoomScaleNormal="100" zoomScalePageLayoutView="70" workbookViewId="0">
      <selection activeCell="G8" sqref="G8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4" width="10.28515625" style="2" bestFit="1" customWidth="1"/>
    <col min="5" max="5" width="8.85546875" style="2"/>
    <col min="6" max="6" width="10.5703125" style="2" customWidth="1"/>
    <col min="7" max="7" width="52.7109375" style="2" customWidth="1"/>
    <col min="8" max="8" width="13.7109375" style="2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3" spans="1:16" ht="20.45" customHeight="1" x14ac:dyDescent="0.25">
      <c r="A3" s="1"/>
      <c r="B3" s="148" t="s">
        <v>49</v>
      </c>
      <c r="C3" s="148"/>
      <c r="D3" s="148"/>
      <c r="E3" s="148"/>
      <c r="F3" s="148"/>
      <c r="G3" s="148"/>
      <c r="H3" s="148"/>
      <c r="I3" s="1"/>
      <c r="J3" s="148"/>
      <c r="K3" s="148"/>
      <c r="L3" s="148"/>
      <c r="M3" s="148"/>
      <c r="N3" s="148"/>
      <c r="O3" s="148"/>
      <c r="P3" s="148"/>
    </row>
    <row r="4" spans="1:16" ht="20.45" customHeight="1" x14ac:dyDescent="0.25">
      <c r="B4" s="148" t="s">
        <v>0</v>
      </c>
      <c r="C4" s="148"/>
      <c r="D4" s="148"/>
      <c r="E4" s="148"/>
      <c r="F4" s="148"/>
      <c r="G4" s="148"/>
      <c r="H4" s="148"/>
      <c r="J4" s="148"/>
      <c r="K4" s="148"/>
      <c r="L4" s="148"/>
      <c r="M4" s="148"/>
      <c r="N4" s="148"/>
      <c r="O4" s="148"/>
      <c r="P4" s="148"/>
    </row>
    <row r="6" spans="1:16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  <c r="J6" s="3"/>
      <c r="K6" s="4"/>
      <c r="L6" s="5"/>
      <c r="M6" s="4"/>
      <c r="N6" s="4"/>
      <c r="O6" s="4"/>
      <c r="P6" s="6"/>
    </row>
    <row r="7" spans="1:16" x14ac:dyDescent="0.25">
      <c r="B7" s="3">
        <v>40765</v>
      </c>
      <c r="C7" s="4" t="s">
        <v>8</v>
      </c>
      <c r="D7" s="5" t="s">
        <v>9</v>
      </c>
      <c r="E7" s="7">
        <v>0.46527777777777773</v>
      </c>
      <c r="F7" s="4">
        <v>1908</v>
      </c>
      <c r="G7" s="4" t="s">
        <v>10</v>
      </c>
      <c r="H7" s="6">
        <v>71.099999999999994</v>
      </c>
      <c r="J7" s="3"/>
      <c r="K7" s="4"/>
      <c r="L7" s="5"/>
      <c r="M7" s="7"/>
      <c r="N7" s="4"/>
      <c r="O7" s="4"/>
      <c r="P7" s="6"/>
    </row>
    <row r="8" spans="1:16" x14ac:dyDescent="0.25">
      <c r="B8" s="4"/>
      <c r="C8" s="4"/>
      <c r="D8" s="4"/>
      <c r="E8" s="4"/>
      <c r="F8" s="4">
        <v>1072</v>
      </c>
      <c r="G8" s="4" t="s">
        <v>11</v>
      </c>
      <c r="H8" s="6">
        <v>52.8</v>
      </c>
      <c r="J8" s="4"/>
      <c r="K8" s="4"/>
      <c r="L8" s="4"/>
      <c r="M8" s="4"/>
      <c r="N8" s="4"/>
      <c r="O8" s="4"/>
      <c r="P8" s="6"/>
    </row>
    <row r="9" spans="1:16" x14ac:dyDescent="0.25">
      <c r="B9" s="3">
        <v>40771</v>
      </c>
      <c r="C9" s="4" t="s">
        <v>12</v>
      </c>
      <c r="D9" s="5" t="s">
        <v>13</v>
      </c>
      <c r="E9" s="7">
        <v>0.99236111111111114</v>
      </c>
      <c r="F9" s="4" t="s">
        <v>48</v>
      </c>
      <c r="G9" s="4" t="s">
        <v>10</v>
      </c>
      <c r="H9" s="6">
        <v>284.39999999999998</v>
      </c>
      <c r="J9" s="3"/>
      <c r="K9" s="4"/>
      <c r="L9" s="5"/>
      <c r="M9" s="7"/>
      <c r="N9" s="4"/>
      <c r="O9" s="4"/>
      <c r="P9" s="6"/>
    </row>
    <row r="10" spans="1:16" ht="25.5" x14ac:dyDescent="0.25">
      <c r="B10" s="4"/>
      <c r="C10" s="4" t="s">
        <v>14</v>
      </c>
      <c r="D10" s="4"/>
      <c r="E10" s="4"/>
      <c r="F10" s="4">
        <v>160</v>
      </c>
      <c r="G10" s="4" t="s">
        <v>15</v>
      </c>
      <c r="H10" s="6">
        <v>183.7</v>
      </c>
      <c r="J10" s="4"/>
      <c r="K10" s="4"/>
      <c r="L10" s="4"/>
      <c r="M10" s="4"/>
      <c r="N10" s="4"/>
      <c r="O10" s="4"/>
      <c r="P10" s="6"/>
    </row>
    <row r="11" spans="1:16" x14ac:dyDescent="0.25">
      <c r="B11" s="3">
        <v>40773</v>
      </c>
      <c r="C11" s="4" t="s">
        <v>16</v>
      </c>
      <c r="D11" s="5" t="s">
        <v>17</v>
      </c>
      <c r="E11" s="7">
        <v>0.40763888888888888</v>
      </c>
      <c r="F11" s="4">
        <v>1072</v>
      </c>
      <c r="G11" s="4" t="s">
        <v>11</v>
      </c>
      <c r="H11" s="6">
        <v>52.8</v>
      </c>
      <c r="J11" s="3"/>
      <c r="K11" s="4"/>
      <c r="L11" s="5"/>
      <c r="M11" s="7"/>
      <c r="N11" s="4"/>
      <c r="O11" s="4"/>
      <c r="P11" s="6"/>
    </row>
    <row r="12" spans="1:16" x14ac:dyDescent="0.25">
      <c r="B12" s="3">
        <v>40773</v>
      </c>
      <c r="C12" s="4" t="s">
        <v>18</v>
      </c>
      <c r="D12" s="5" t="s">
        <v>19</v>
      </c>
      <c r="E12" s="7">
        <v>0.5625</v>
      </c>
      <c r="F12" s="4">
        <v>7435</v>
      </c>
      <c r="G12" s="4" t="s">
        <v>20</v>
      </c>
      <c r="H12" s="6">
        <v>45.1</v>
      </c>
      <c r="J12" s="3"/>
      <c r="K12" s="4"/>
      <c r="L12" s="5"/>
      <c r="M12" s="7"/>
      <c r="N12" s="4"/>
      <c r="O12" s="4"/>
      <c r="P12" s="6"/>
    </row>
    <row r="13" spans="1:16" x14ac:dyDescent="0.25">
      <c r="B13" s="3">
        <v>40779</v>
      </c>
      <c r="C13" s="4" t="s">
        <v>21</v>
      </c>
      <c r="D13" s="5" t="s">
        <v>22</v>
      </c>
      <c r="E13" s="7">
        <v>0.67708333333333337</v>
      </c>
      <c r="F13" s="4">
        <v>7550</v>
      </c>
      <c r="G13" s="4" t="s">
        <v>23</v>
      </c>
      <c r="H13" s="6">
        <f>236.2/2</f>
        <v>118.1</v>
      </c>
      <c r="J13" s="3"/>
      <c r="K13" s="4"/>
      <c r="L13" s="5"/>
      <c r="M13" s="7"/>
      <c r="N13" s="4"/>
      <c r="O13" s="4"/>
      <c r="P13" s="6"/>
    </row>
    <row r="14" spans="1:16" x14ac:dyDescent="0.25">
      <c r="B14" s="3">
        <v>40779</v>
      </c>
      <c r="C14" s="4" t="s">
        <v>24</v>
      </c>
      <c r="D14" s="5" t="s">
        <v>25</v>
      </c>
      <c r="E14" s="7">
        <v>0.73958333333333337</v>
      </c>
      <c r="F14" s="4">
        <v>1010</v>
      </c>
      <c r="G14" s="4" t="s">
        <v>26</v>
      </c>
      <c r="H14" s="6">
        <v>49.7</v>
      </c>
      <c r="J14" s="3"/>
      <c r="K14" s="4"/>
      <c r="L14" s="5"/>
      <c r="M14" s="7"/>
      <c r="N14" s="4"/>
      <c r="O14" s="4"/>
      <c r="P14" s="6"/>
    </row>
    <row r="15" spans="1:16" x14ac:dyDescent="0.25">
      <c r="B15" s="4"/>
      <c r="C15" s="4"/>
      <c r="D15" s="4"/>
      <c r="E15" s="4"/>
      <c r="F15" s="4">
        <v>1072</v>
      </c>
      <c r="G15" s="4" t="s">
        <v>11</v>
      </c>
      <c r="H15" s="6">
        <v>52.8</v>
      </c>
      <c r="J15" s="4"/>
      <c r="K15" s="4"/>
      <c r="L15" s="4"/>
      <c r="M15" s="4"/>
      <c r="N15" s="4"/>
      <c r="O15" s="4"/>
      <c r="P15" s="6"/>
    </row>
    <row r="16" spans="1:16" x14ac:dyDescent="0.25">
      <c r="B16" s="3">
        <v>40781</v>
      </c>
      <c r="C16" s="4" t="s">
        <v>27</v>
      </c>
      <c r="D16" s="5" t="s">
        <v>28</v>
      </c>
      <c r="E16" s="7">
        <v>0.60416666666666663</v>
      </c>
      <c r="F16" s="4">
        <v>1010</v>
      </c>
      <c r="G16" s="4" t="s">
        <v>26</v>
      </c>
      <c r="H16" s="6">
        <v>49.7</v>
      </c>
      <c r="J16" s="3"/>
      <c r="K16" s="4"/>
      <c r="L16" s="5"/>
      <c r="M16" s="7"/>
      <c r="N16" s="4"/>
      <c r="O16" s="4"/>
      <c r="P16" s="6"/>
    </row>
    <row r="17" spans="2:16" x14ac:dyDescent="0.25">
      <c r="B17" s="3">
        <v>40780</v>
      </c>
      <c r="C17" s="4" t="s">
        <v>29</v>
      </c>
      <c r="D17" s="5" t="s">
        <v>30</v>
      </c>
      <c r="E17" s="7">
        <v>0.57291666666666663</v>
      </c>
      <c r="F17" s="4">
        <v>1908</v>
      </c>
      <c r="G17" s="4" t="s">
        <v>10</v>
      </c>
      <c r="H17" s="6">
        <v>71.099999999999994</v>
      </c>
      <c r="J17" s="3"/>
      <c r="K17" s="4"/>
      <c r="L17" s="5"/>
      <c r="M17" s="7"/>
      <c r="N17" s="4"/>
      <c r="O17" s="4"/>
      <c r="P17" s="6"/>
    </row>
    <row r="18" spans="2:16" ht="25.5" x14ac:dyDescent="0.25">
      <c r="B18" s="3">
        <v>40786</v>
      </c>
      <c r="C18" s="4" t="s">
        <v>31</v>
      </c>
      <c r="D18" s="5" t="s">
        <v>32</v>
      </c>
      <c r="E18" s="7">
        <v>0.6875</v>
      </c>
      <c r="F18" s="4">
        <v>160</v>
      </c>
      <c r="G18" s="4" t="s">
        <v>15</v>
      </c>
      <c r="H18" s="6">
        <v>183.7</v>
      </c>
      <c r="J18" s="3"/>
      <c r="K18" s="4"/>
      <c r="L18" s="5"/>
      <c r="M18" s="7"/>
      <c r="N18" s="4"/>
      <c r="O18" s="4"/>
      <c r="P18" s="6"/>
    </row>
    <row r="19" spans="2:16" x14ac:dyDescent="0.25">
      <c r="B19" s="4"/>
      <c r="C19" s="4"/>
      <c r="D19" s="4"/>
      <c r="E19" s="4"/>
      <c r="J19" s="4"/>
      <c r="K19" s="4"/>
      <c r="L19" s="4"/>
      <c r="M19" s="4"/>
    </row>
    <row r="21" spans="2:16" ht="16.899999999999999" customHeight="1" x14ac:dyDescent="0.25">
      <c r="B21" s="4"/>
      <c r="C21" s="4"/>
      <c r="D21" s="4"/>
      <c r="E21" s="4"/>
      <c r="F21" s="4"/>
      <c r="G21" s="8" t="s">
        <v>33</v>
      </c>
      <c r="H21" s="9" t="s">
        <v>34</v>
      </c>
      <c r="J21" s="4"/>
      <c r="K21" s="4"/>
      <c r="L21" s="4"/>
      <c r="M21" s="4"/>
      <c r="N21" s="4"/>
      <c r="O21" s="8"/>
      <c r="P21" s="9"/>
    </row>
    <row r="22" spans="2:16" x14ac:dyDescent="0.25">
      <c r="B22" s="4"/>
      <c r="C22" s="4"/>
      <c r="D22" s="4"/>
      <c r="E22" s="4"/>
      <c r="F22" s="4"/>
      <c r="G22" s="10" t="s">
        <v>35</v>
      </c>
      <c r="H22" s="11">
        <f>SUM(H7:H20)</f>
        <v>1215</v>
      </c>
      <c r="J22" s="4"/>
      <c r="K22" s="4"/>
      <c r="L22" s="4"/>
      <c r="M22" s="4"/>
      <c r="N22" s="4"/>
      <c r="O22" s="10"/>
      <c r="P22" s="11"/>
    </row>
    <row r="23" spans="2:16" x14ac:dyDescent="0.25">
      <c r="B23" s="4"/>
      <c r="C23" s="4"/>
      <c r="D23" s="4"/>
      <c r="E23" s="4"/>
      <c r="F23" s="4"/>
      <c r="G23" s="10"/>
      <c r="H23" s="11"/>
      <c r="J23" s="4"/>
      <c r="K23" s="4"/>
      <c r="L23" s="4"/>
      <c r="M23" s="4"/>
      <c r="N23" s="4"/>
      <c r="O23" s="10"/>
      <c r="P23" s="11"/>
    </row>
    <row r="24" spans="2:16" x14ac:dyDescent="0.25">
      <c r="B24" s="4"/>
      <c r="C24" s="4"/>
      <c r="D24" s="4"/>
      <c r="E24" s="4"/>
      <c r="F24" s="4"/>
      <c r="G24" s="10"/>
      <c r="H24" s="11"/>
      <c r="J24" s="4"/>
      <c r="K24" s="4"/>
      <c r="L24" s="4"/>
      <c r="M24" s="4"/>
      <c r="N24" s="4"/>
      <c r="O24" s="10"/>
      <c r="P24" s="11"/>
    </row>
    <row r="25" spans="2:16" x14ac:dyDescent="0.25">
      <c r="B25" s="4"/>
      <c r="C25" s="4"/>
      <c r="D25" s="4"/>
      <c r="E25" s="4"/>
      <c r="F25" s="4"/>
      <c r="G25" s="10"/>
      <c r="H25" s="11"/>
      <c r="J25" s="4"/>
      <c r="K25" s="4"/>
      <c r="L25" s="4"/>
      <c r="M25" s="4"/>
      <c r="N25" s="4"/>
      <c r="O25" s="10"/>
      <c r="P25" s="11"/>
    </row>
    <row r="26" spans="2:16" x14ac:dyDescent="0.25">
      <c r="B26" s="4"/>
      <c r="C26" s="4"/>
      <c r="D26" s="4"/>
      <c r="E26" s="4"/>
      <c r="F26" s="4"/>
      <c r="G26" s="10"/>
      <c r="H26" s="11"/>
      <c r="J26" s="4"/>
      <c r="K26" s="4"/>
      <c r="L26" s="4"/>
      <c r="M26" s="4"/>
      <c r="N26" s="4"/>
      <c r="O26" s="10"/>
      <c r="P26" s="11"/>
    </row>
    <row r="31" spans="2:16" x14ac:dyDescent="0.25">
      <c r="B31" s="12" t="s">
        <v>41</v>
      </c>
      <c r="C31"/>
      <c r="D31" s="13">
        <v>231.3</v>
      </c>
      <c r="E31"/>
      <c r="F31"/>
      <c r="J31" s="12"/>
      <c r="K31"/>
      <c r="L31" s="13"/>
      <c r="M31"/>
      <c r="N31"/>
    </row>
    <row r="32" spans="2:16" x14ac:dyDescent="0.25">
      <c r="B32" s="12" t="s">
        <v>42</v>
      </c>
      <c r="C32"/>
      <c r="D32" s="13">
        <v>3367.6</v>
      </c>
      <c r="F32"/>
      <c r="G32"/>
      <c r="J32" s="12"/>
      <c r="K32"/>
      <c r="L32" s="13"/>
      <c r="N32"/>
      <c r="O32"/>
    </row>
    <row r="33" spans="2:15" x14ac:dyDescent="0.25">
      <c r="B33" s="12" t="s">
        <v>43</v>
      </c>
      <c r="C33"/>
      <c r="D33" s="14">
        <f>H22</f>
        <v>1215</v>
      </c>
      <c r="E33"/>
      <c r="F33"/>
      <c r="G33"/>
      <c r="J33" s="12"/>
      <c r="K33"/>
      <c r="L33" s="14"/>
      <c r="M33"/>
      <c r="N33"/>
      <c r="O33"/>
    </row>
    <row r="34" spans="2:15" x14ac:dyDescent="0.25">
      <c r="B34" s="12" t="s">
        <v>44</v>
      </c>
      <c r="C34"/>
      <c r="D34" s="14">
        <f>'August non-chargeable'!H22</f>
        <v>103.2</v>
      </c>
      <c r="E34"/>
      <c r="F34"/>
      <c r="G34"/>
      <c r="J34" s="12"/>
      <c r="K34"/>
      <c r="L34" s="14"/>
      <c r="M34"/>
      <c r="N34"/>
      <c r="O34"/>
    </row>
    <row r="35" spans="2:15" x14ac:dyDescent="0.25">
      <c r="B35" s="12" t="s">
        <v>50</v>
      </c>
      <c r="D35" s="15" t="e">
        <f>#REF!</f>
        <v>#REF!</v>
      </c>
      <c r="E35"/>
      <c r="F35"/>
      <c r="G35"/>
      <c r="J35" s="12"/>
      <c r="L35" s="15"/>
      <c r="M35"/>
      <c r="N35"/>
      <c r="O35"/>
    </row>
    <row r="36" spans="2:15" x14ac:dyDescent="0.25">
      <c r="B36" s="12" t="s">
        <v>45</v>
      </c>
      <c r="C36"/>
      <c r="D36"/>
      <c r="E36"/>
      <c r="F36"/>
      <c r="G36"/>
      <c r="J36" s="12"/>
      <c r="K36"/>
      <c r="L36"/>
      <c r="M36"/>
      <c r="N36"/>
      <c r="O36"/>
    </row>
    <row r="37" spans="2:15" x14ac:dyDescent="0.25">
      <c r="B37" s="12" t="s">
        <v>46</v>
      </c>
      <c r="C37" s="12" t="s">
        <v>47</v>
      </c>
      <c r="D37" s="13" t="e">
        <f>SUM(D31:D35)</f>
        <v>#REF!</v>
      </c>
      <c r="F37"/>
      <c r="J37" s="12"/>
      <c r="K37" s="12"/>
      <c r="L37" s="13"/>
      <c r="N37"/>
    </row>
  </sheetData>
  <mergeCells count="4">
    <mergeCell ref="B3:H3"/>
    <mergeCell ref="B4:H4"/>
    <mergeCell ref="J3:P3"/>
    <mergeCell ref="J4:P4"/>
  </mergeCells>
  <pageMargins left="0.25" right="0.25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Layout" zoomScale="85" zoomScaleNormal="100" zoomScaleSheetLayoutView="100" zoomScalePageLayoutView="85" workbookViewId="0">
      <selection activeCell="G24" sqref="G24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696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623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3">
        <v>40882</v>
      </c>
      <c r="C6" s="5" t="s">
        <v>644</v>
      </c>
      <c r="D6" s="5" t="s">
        <v>645</v>
      </c>
      <c r="E6" s="5" t="s">
        <v>780</v>
      </c>
      <c r="F6" s="5" t="s">
        <v>249</v>
      </c>
      <c r="G6" s="5" t="s">
        <v>367</v>
      </c>
      <c r="H6" s="16">
        <v>106.6</v>
      </c>
    </row>
    <row r="7" spans="1:8" x14ac:dyDescent="0.25">
      <c r="B7" s="3">
        <v>40883</v>
      </c>
      <c r="C7" s="5" t="s">
        <v>698</v>
      </c>
      <c r="D7" s="5" t="s">
        <v>344</v>
      </c>
      <c r="E7" s="5" t="s">
        <v>611</v>
      </c>
      <c r="F7" s="4">
        <v>1002</v>
      </c>
      <c r="G7" s="4" t="s">
        <v>61</v>
      </c>
      <c r="H7" s="16">
        <v>68.2</v>
      </c>
    </row>
    <row r="8" spans="1:8" x14ac:dyDescent="0.25">
      <c r="B8" s="3">
        <v>40889</v>
      </c>
      <c r="C8" s="5" t="s">
        <v>698</v>
      </c>
      <c r="D8" s="5" t="s">
        <v>344</v>
      </c>
      <c r="E8" s="5" t="s">
        <v>611</v>
      </c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40891</v>
      </c>
      <c r="C9" s="5" t="s">
        <v>698</v>
      </c>
      <c r="D9" s="5" t="s">
        <v>344</v>
      </c>
      <c r="E9" s="5" t="s">
        <v>610</v>
      </c>
      <c r="F9" s="4">
        <v>1002</v>
      </c>
      <c r="G9" s="4" t="s">
        <v>61</v>
      </c>
      <c r="H9" s="16">
        <v>68.2</v>
      </c>
    </row>
    <row r="10" spans="1:8" x14ac:dyDescent="0.25">
      <c r="B10" s="3">
        <v>40893</v>
      </c>
      <c r="C10" s="5" t="s">
        <v>698</v>
      </c>
      <c r="D10" s="5" t="s">
        <v>344</v>
      </c>
      <c r="E10" s="5" t="s">
        <v>598</v>
      </c>
      <c r="F10" s="4">
        <v>1002</v>
      </c>
      <c r="G10" s="4" t="s">
        <v>61</v>
      </c>
      <c r="H10" s="16">
        <v>68.2</v>
      </c>
    </row>
    <row r="11" spans="1:8" x14ac:dyDescent="0.25">
      <c r="B11" s="3">
        <v>40896</v>
      </c>
      <c r="C11" s="5" t="s">
        <v>698</v>
      </c>
      <c r="D11" s="5" t="s">
        <v>344</v>
      </c>
      <c r="E11" s="5" t="s">
        <v>699</v>
      </c>
      <c r="F11" s="4">
        <v>1002</v>
      </c>
      <c r="G11" s="4" t="s">
        <v>61</v>
      </c>
      <c r="H11" s="16">
        <v>68.2</v>
      </c>
    </row>
    <row r="12" spans="1:8" ht="13.15" customHeight="1" x14ac:dyDescent="0.25">
      <c r="B12" s="3">
        <v>40905</v>
      </c>
      <c r="C12" s="5" t="s">
        <v>700</v>
      </c>
      <c r="D12" s="5" t="s">
        <v>701</v>
      </c>
      <c r="E12" s="5" t="s">
        <v>702</v>
      </c>
      <c r="F12" s="4">
        <v>1002</v>
      </c>
      <c r="G12" s="4" t="s">
        <v>61</v>
      </c>
      <c r="H12" s="16">
        <v>68.2</v>
      </c>
    </row>
    <row r="13" spans="1:8" x14ac:dyDescent="0.25">
      <c r="B13" s="25"/>
      <c r="C13" s="5"/>
      <c r="D13" s="5"/>
      <c r="E13" s="5"/>
      <c r="F13" s="4">
        <v>1072</v>
      </c>
      <c r="G13" s="4" t="s">
        <v>66</v>
      </c>
      <c r="H13" s="16">
        <v>54.8</v>
      </c>
    </row>
    <row r="14" spans="1:8" x14ac:dyDescent="0.25">
      <c r="B14" s="25"/>
      <c r="E14" s="5"/>
      <c r="F14" s="4"/>
      <c r="G14" s="4"/>
      <c r="H14" s="16"/>
    </row>
    <row r="15" spans="1:8" x14ac:dyDescent="0.25">
      <c r="B15" s="26"/>
    </row>
    <row r="16" spans="1:8" ht="16.899999999999999" customHeight="1" x14ac:dyDescent="0.25">
      <c r="B16" s="25"/>
      <c r="C16" s="5"/>
      <c r="D16" s="5"/>
      <c r="E16" s="5"/>
      <c r="F16" s="5"/>
      <c r="G16" s="21" t="s">
        <v>33</v>
      </c>
      <c r="H16" s="9" t="s">
        <v>34</v>
      </c>
    </row>
    <row r="17" spans="2:8" x14ac:dyDescent="0.25">
      <c r="B17" s="25"/>
      <c r="C17" s="5"/>
      <c r="D17" s="5"/>
      <c r="E17" s="5"/>
      <c r="F17" s="5"/>
      <c r="G17" s="22" t="s">
        <v>35</v>
      </c>
      <c r="H17" s="11">
        <f>SUM(H7:H14)</f>
        <v>469.7</v>
      </c>
    </row>
    <row r="18" spans="2:8" x14ac:dyDescent="0.25">
      <c r="B18" s="26"/>
    </row>
    <row r="19" spans="2:8" x14ac:dyDescent="0.25">
      <c r="B19" s="26"/>
    </row>
    <row r="20" spans="2:8" x14ac:dyDescent="0.25">
      <c r="B20" s="26"/>
      <c r="G20" s="20" t="s">
        <v>921</v>
      </c>
    </row>
    <row r="21" spans="2:8" x14ac:dyDescent="0.25">
      <c r="B21" s="26"/>
    </row>
    <row r="22" spans="2:8" x14ac:dyDescent="0.25">
      <c r="B22" s="26"/>
    </row>
    <row r="23" spans="2:8" x14ac:dyDescent="0.25">
      <c r="B23" s="26"/>
    </row>
    <row r="24" spans="2:8" x14ac:dyDescent="0.25">
      <c r="B24" s="26"/>
    </row>
    <row r="25" spans="2:8" x14ac:dyDescent="0.25">
      <c r="B25" s="26"/>
    </row>
    <row r="26" spans="2:8" x14ac:dyDescent="0.25">
      <c r="B26" s="26"/>
    </row>
    <row r="27" spans="2:8" x14ac:dyDescent="0.25">
      <c r="B27" s="26"/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view="pageLayout" topLeftCell="A18" zoomScale="85" zoomScaleNormal="100" zoomScalePageLayoutView="85" workbookViewId="0">
      <selection activeCell="F51" sqref="F51:H51"/>
    </sheetView>
  </sheetViews>
  <sheetFormatPr defaultColWidth="8.85546875" defaultRowHeight="15" x14ac:dyDescent="0.25"/>
  <cols>
    <col min="1" max="1" width="2.140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697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890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40919</v>
      </c>
      <c r="C6" s="5" t="s">
        <v>703</v>
      </c>
      <c r="D6" s="5" t="s">
        <v>704</v>
      </c>
      <c r="E6" s="5" t="s">
        <v>705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>
        <v>40925</v>
      </c>
      <c r="C8" s="5" t="s">
        <v>706</v>
      </c>
      <c r="D8" s="5" t="s">
        <v>707</v>
      </c>
      <c r="E8" s="5" t="s">
        <v>708</v>
      </c>
      <c r="F8" s="4">
        <v>1012</v>
      </c>
      <c r="G8" s="4" t="s">
        <v>243</v>
      </c>
      <c r="H8" s="16">
        <v>90.2</v>
      </c>
    </row>
    <row r="9" spans="1:8" x14ac:dyDescent="0.25">
      <c r="B9" s="3"/>
      <c r="C9" s="5"/>
      <c r="D9" s="5"/>
      <c r="E9" s="5"/>
      <c r="F9" s="4">
        <v>1072</v>
      </c>
      <c r="G9" s="4" t="s">
        <v>66</v>
      </c>
      <c r="H9" s="16">
        <v>54.8</v>
      </c>
    </row>
    <row r="10" spans="1:8" x14ac:dyDescent="0.25">
      <c r="B10" s="3"/>
      <c r="C10" s="5" t="s">
        <v>711</v>
      </c>
      <c r="D10" s="5" t="s">
        <v>710</v>
      </c>
      <c r="E10" s="5" t="s">
        <v>709</v>
      </c>
      <c r="F10" s="4">
        <v>1010</v>
      </c>
      <c r="G10" s="4" t="s">
        <v>65</v>
      </c>
      <c r="H10" s="16">
        <v>51.6</v>
      </c>
    </row>
    <row r="11" spans="1:8" x14ac:dyDescent="0.25">
      <c r="B11" s="3">
        <v>40927</v>
      </c>
      <c r="C11" s="5" t="s">
        <v>712</v>
      </c>
      <c r="D11" s="5" t="s">
        <v>713</v>
      </c>
      <c r="E11" s="5" t="s">
        <v>714</v>
      </c>
      <c r="F11" s="4">
        <v>1012</v>
      </c>
      <c r="G11" s="4" t="s">
        <v>243</v>
      </c>
      <c r="H11" s="16">
        <v>90.2</v>
      </c>
    </row>
    <row r="12" spans="1:8" x14ac:dyDescent="0.25">
      <c r="B12" s="3"/>
      <c r="C12" s="5" t="s">
        <v>715</v>
      </c>
      <c r="D12" s="5" t="s">
        <v>716</v>
      </c>
      <c r="E12" s="5" t="s">
        <v>717</v>
      </c>
      <c r="F12" s="4">
        <v>1012</v>
      </c>
      <c r="G12" s="4" t="s">
        <v>243</v>
      </c>
      <c r="H12" s="16">
        <v>90.2</v>
      </c>
    </row>
    <row r="13" spans="1:8" x14ac:dyDescent="0.25">
      <c r="B13" s="3"/>
      <c r="C13" s="5"/>
      <c r="D13" s="5"/>
      <c r="E13" s="5"/>
      <c r="F13" s="4">
        <v>1908</v>
      </c>
      <c r="G13" s="2" t="s">
        <v>10</v>
      </c>
      <c r="H13" s="16">
        <v>73.900000000000006</v>
      </c>
    </row>
    <row r="14" spans="1:8" x14ac:dyDescent="0.25">
      <c r="B14" s="3"/>
      <c r="C14" s="5" t="s">
        <v>718</v>
      </c>
      <c r="D14" s="5" t="s">
        <v>719</v>
      </c>
      <c r="E14" s="5" t="s">
        <v>597</v>
      </c>
      <c r="F14" s="4">
        <v>1010</v>
      </c>
      <c r="G14" s="4" t="s">
        <v>65</v>
      </c>
      <c r="H14" s="16">
        <v>51.6</v>
      </c>
    </row>
    <row r="15" spans="1:8" x14ac:dyDescent="0.25">
      <c r="B15" s="3"/>
      <c r="C15" s="5" t="s">
        <v>720</v>
      </c>
      <c r="D15" s="5" t="s">
        <v>721</v>
      </c>
      <c r="E15" s="5" t="s">
        <v>722</v>
      </c>
      <c r="F15" s="4">
        <v>1012</v>
      </c>
      <c r="G15" s="4" t="s">
        <v>243</v>
      </c>
      <c r="H15" s="16">
        <v>90.2</v>
      </c>
    </row>
    <row r="16" spans="1:8" x14ac:dyDescent="0.25">
      <c r="B16" s="3"/>
      <c r="C16" s="5"/>
      <c r="D16" s="5"/>
      <c r="E16" s="5"/>
      <c r="F16" s="4">
        <v>1072</v>
      </c>
      <c r="G16" s="4" t="s">
        <v>66</v>
      </c>
      <c r="H16" s="16">
        <v>54.8</v>
      </c>
    </row>
    <row r="17" spans="2:8" x14ac:dyDescent="0.25">
      <c r="B17" s="3"/>
      <c r="C17" s="5" t="s">
        <v>720</v>
      </c>
      <c r="D17" s="5" t="s">
        <v>721</v>
      </c>
      <c r="E17" s="5" t="s">
        <v>723</v>
      </c>
      <c r="F17" s="4">
        <v>1010</v>
      </c>
      <c r="G17" s="4" t="s">
        <v>65</v>
      </c>
      <c r="H17" s="16">
        <v>51.6</v>
      </c>
    </row>
    <row r="18" spans="2:8" x14ac:dyDescent="0.25">
      <c r="B18" s="3"/>
      <c r="C18" s="5" t="s">
        <v>715</v>
      </c>
      <c r="D18" s="5" t="s">
        <v>716</v>
      </c>
      <c r="E18" s="5" t="s">
        <v>724</v>
      </c>
      <c r="F18" s="4">
        <v>1012</v>
      </c>
      <c r="G18" s="4" t="s">
        <v>243</v>
      </c>
      <c r="H18" s="16">
        <v>90.2</v>
      </c>
    </row>
    <row r="19" spans="2:8" x14ac:dyDescent="0.25">
      <c r="B19" s="3">
        <v>40928</v>
      </c>
      <c r="C19" s="5" t="s">
        <v>725</v>
      </c>
      <c r="D19" s="5" t="s">
        <v>726</v>
      </c>
      <c r="E19" s="5" t="s">
        <v>727</v>
      </c>
      <c r="F19" s="4">
        <v>1012</v>
      </c>
      <c r="G19" s="4" t="s">
        <v>243</v>
      </c>
      <c r="H19" s="16">
        <v>90.2</v>
      </c>
    </row>
    <row r="20" spans="2:8" x14ac:dyDescent="0.25">
      <c r="B20" s="3"/>
      <c r="C20" s="5"/>
      <c r="D20" s="5"/>
      <c r="E20" s="5"/>
      <c r="F20" s="4">
        <v>1072</v>
      </c>
      <c r="G20" s="4" t="s">
        <v>66</v>
      </c>
      <c r="H20" s="16">
        <v>54.8</v>
      </c>
    </row>
    <row r="21" spans="2:8" x14ac:dyDescent="0.25">
      <c r="B21" s="3"/>
      <c r="C21" s="5" t="s">
        <v>728</v>
      </c>
      <c r="D21" s="5" t="s">
        <v>729</v>
      </c>
      <c r="E21" s="5" t="s">
        <v>594</v>
      </c>
      <c r="F21" s="4">
        <v>1012</v>
      </c>
      <c r="G21" s="4" t="s">
        <v>243</v>
      </c>
      <c r="H21" s="16">
        <v>90.2</v>
      </c>
    </row>
    <row r="22" spans="2:8" x14ac:dyDescent="0.25">
      <c r="B22" s="3"/>
      <c r="C22" s="5"/>
      <c r="D22" s="5"/>
      <c r="E22" s="5"/>
      <c r="F22" s="4">
        <v>1908</v>
      </c>
      <c r="G22" s="2" t="s">
        <v>10</v>
      </c>
      <c r="H22" s="16">
        <v>73.900000000000006</v>
      </c>
    </row>
    <row r="23" spans="2:8" x14ac:dyDescent="0.25">
      <c r="B23" s="3"/>
      <c r="C23" s="5" t="s">
        <v>725</v>
      </c>
      <c r="D23" s="5" t="s">
        <v>726</v>
      </c>
      <c r="E23" s="5" t="s">
        <v>730</v>
      </c>
      <c r="F23" s="4">
        <v>1010</v>
      </c>
      <c r="G23" s="4" t="s">
        <v>65</v>
      </c>
      <c r="H23" s="16">
        <v>51.6</v>
      </c>
    </row>
    <row r="24" spans="2:8" x14ac:dyDescent="0.25">
      <c r="B24" s="3"/>
      <c r="C24" s="5" t="s">
        <v>731</v>
      </c>
      <c r="D24" s="5" t="s">
        <v>732</v>
      </c>
      <c r="E24" s="5" t="s">
        <v>733</v>
      </c>
      <c r="F24" s="4">
        <v>1012</v>
      </c>
      <c r="G24" s="4" t="s">
        <v>243</v>
      </c>
      <c r="H24" s="16">
        <v>90.2</v>
      </c>
    </row>
    <row r="25" spans="2:8" x14ac:dyDescent="0.25">
      <c r="B25" s="3"/>
      <c r="C25" s="5" t="s">
        <v>734</v>
      </c>
      <c r="D25" s="5" t="s">
        <v>735</v>
      </c>
      <c r="E25" s="5" t="s">
        <v>736</v>
      </c>
      <c r="F25" s="4">
        <v>1010</v>
      </c>
      <c r="G25" s="4" t="s">
        <v>65</v>
      </c>
      <c r="H25" s="16">
        <v>51.6</v>
      </c>
    </row>
    <row r="26" spans="2:8" x14ac:dyDescent="0.25">
      <c r="B26" s="3"/>
      <c r="C26" s="5" t="s">
        <v>737</v>
      </c>
      <c r="D26" s="5" t="s">
        <v>738</v>
      </c>
      <c r="E26" s="5" t="s">
        <v>739</v>
      </c>
      <c r="F26" s="5" t="s">
        <v>244</v>
      </c>
      <c r="G26" s="5" t="s">
        <v>369</v>
      </c>
      <c r="H26" s="16">
        <v>106.6</v>
      </c>
    </row>
    <row r="27" spans="2:8" x14ac:dyDescent="0.25">
      <c r="B27" s="3"/>
      <c r="C27" s="5" t="s">
        <v>740</v>
      </c>
      <c r="D27" s="5" t="s">
        <v>741</v>
      </c>
      <c r="E27" s="5" t="s">
        <v>742</v>
      </c>
      <c r="F27" s="5" t="s">
        <v>246</v>
      </c>
      <c r="G27" s="5" t="s">
        <v>370</v>
      </c>
      <c r="H27" s="16">
        <v>77.3</v>
      </c>
    </row>
    <row r="28" spans="2:8" x14ac:dyDescent="0.25">
      <c r="B28" s="3"/>
      <c r="C28" s="5" t="s">
        <v>743</v>
      </c>
      <c r="D28" s="5" t="s">
        <v>744</v>
      </c>
      <c r="E28" s="5" t="s">
        <v>745</v>
      </c>
      <c r="F28" s="5" t="s">
        <v>246</v>
      </c>
      <c r="G28" s="5" t="s">
        <v>370</v>
      </c>
      <c r="H28" s="16">
        <v>77.3</v>
      </c>
    </row>
    <row r="29" spans="2:8" x14ac:dyDescent="0.25">
      <c r="B29" s="3"/>
      <c r="C29" s="5" t="s">
        <v>746</v>
      </c>
      <c r="D29" s="5" t="s">
        <v>747</v>
      </c>
      <c r="E29" s="5" t="s">
        <v>748</v>
      </c>
      <c r="F29" s="5" t="s">
        <v>246</v>
      </c>
      <c r="G29" s="5" t="s">
        <v>370</v>
      </c>
      <c r="H29" s="16">
        <v>77.3</v>
      </c>
    </row>
    <row r="30" spans="2:8" x14ac:dyDescent="0.25">
      <c r="B30" s="3">
        <v>40929</v>
      </c>
      <c r="C30" s="5" t="s">
        <v>749</v>
      </c>
      <c r="D30" s="5" t="s">
        <v>750</v>
      </c>
      <c r="E30" s="5" t="s">
        <v>751</v>
      </c>
      <c r="F30" s="4">
        <v>1031</v>
      </c>
      <c r="G30" s="5" t="s">
        <v>556</v>
      </c>
      <c r="H30" s="16">
        <v>106.6</v>
      </c>
    </row>
    <row r="31" spans="2:8" x14ac:dyDescent="0.25">
      <c r="B31" s="3"/>
      <c r="C31" s="5" t="s">
        <v>752</v>
      </c>
      <c r="D31" s="5" t="s">
        <v>753</v>
      </c>
      <c r="E31" s="5" t="s">
        <v>754</v>
      </c>
      <c r="F31" s="4">
        <v>1031</v>
      </c>
      <c r="G31" s="5" t="s">
        <v>556</v>
      </c>
      <c r="H31" s="16">
        <v>106.6</v>
      </c>
    </row>
    <row r="32" spans="2:8" x14ac:dyDescent="0.25">
      <c r="B32" s="3"/>
      <c r="C32" s="5"/>
      <c r="D32" s="5"/>
      <c r="E32" s="5"/>
      <c r="F32" s="5" t="s">
        <v>927</v>
      </c>
      <c r="G32" s="5" t="s">
        <v>915</v>
      </c>
      <c r="H32" s="16">
        <v>217.8</v>
      </c>
    </row>
    <row r="33" spans="2:8" x14ac:dyDescent="0.25">
      <c r="B33" s="3"/>
      <c r="C33" s="5" t="s">
        <v>755</v>
      </c>
      <c r="D33" s="5" t="s">
        <v>756</v>
      </c>
      <c r="E33" s="5" t="s">
        <v>757</v>
      </c>
      <c r="F33" s="4">
        <v>1031</v>
      </c>
      <c r="G33" s="5" t="s">
        <v>556</v>
      </c>
      <c r="H33" s="16">
        <v>106.6</v>
      </c>
    </row>
    <row r="34" spans="2:8" x14ac:dyDescent="0.25">
      <c r="B34" s="3"/>
      <c r="C34" s="5"/>
      <c r="D34" s="5"/>
      <c r="E34" s="5"/>
      <c r="F34" s="4">
        <v>1072</v>
      </c>
      <c r="G34" s="4" t="s">
        <v>66</v>
      </c>
      <c r="H34" s="16">
        <v>54.8</v>
      </c>
    </row>
    <row r="35" spans="2:8" ht="21.6" customHeight="1" x14ac:dyDescent="0.25">
      <c r="B35" s="3"/>
      <c r="C35" s="5"/>
      <c r="D35" s="5"/>
      <c r="E35" s="5"/>
      <c r="F35" s="4">
        <v>1908</v>
      </c>
      <c r="G35" s="2" t="s">
        <v>10</v>
      </c>
      <c r="H35" s="16">
        <v>73.900000000000006</v>
      </c>
    </row>
    <row r="36" spans="2:8" x14ac:dyDescent="0.25">
      <c r="B36" s="3"/>
      <c r="C36" s="5" t="s">
        <v>758</v>
      </c>
      <c r="D36" s="5" t="s">
        <v>759</v>
      </c>
      <c r="E36" s="5" t="s">
        <v>760</v>
      </c>
      <c r="F36" s="5" t="s">
        <v>361</v>
      </c>
      <c r="G36" s="5" t="s">
        <v>363</v>
      </c>
      <c r="H36" s="16">
        <v>77.3</v>
      </c>
    </row>
    <row r="37" spans="2:8" x14ac:dyDescent="0.25">
      <c r="B37" s="3"/>
      <c r="C37" s="5"/>
      <c r="D37" s="5"/>
      <c r="E37" s="5"/>
      <c r="F37" s="4">
        <v>7547</v>
      </c>
      <c r="G37" s="2" t="s">
        <v>916</v>
      </c>
      <c r="H37" s="16">
        <v>207.4</v>
      </c>
    </row>
    <row r="38" spans="2:8" x14ac:dyDescent="0.25">
      <c r="B38" s="3"/>
      <c r="C38" s="5" t="s">
        <v>761</v>
      </c>
      <c r="D38" s="5" t="s">
        <v>762</v>
      </c>
      <c r="E38" s="5" t="s">
        <v>763</v>
      </c>
      <c r="F38" s="5" t="s">
        <v>361</v>
      </c>
      <c r="G38" s="5" t="s">
        <v>363</v>
      </c>
      <c r="H38" s="16">
        <v>77.3</v>
      </c>
    </row>
    <row r="39" spans="2:8" x14ac:dyDescent="0.25">
      <c r="B39" s="3"/>
      <c r="C39" s="5" t="s">
        <v>764</v>
      </c>
      <c r="D39" s="5" t="s">
        <v>765</v>
      </c>
      <c r="E39" s="5" t="s">
        <v>766</v>
      </c>
      <c r="F39" s="5" t="s">
        <v>361</v>
      </c>
      <c r="G39" s="5" t="s">
        <v>363</v>
      </c>
      <c r="H39" s="16">
        <v>77.3</v>
      </c>
    </row>
    <row r="40" spans="2:8" x14ac:dyDescent="0.25">
      <c r="B40" s="3"/>
      <c r="C40" s="5" t="s">
        <v>767</v>
      </c>
      <c r="D40" s="5" t="s">
        <v>768</v>
      </c>
      <c r="E40" s="5" t="s">
        <v>769</v>
      </c>
      <c r="F40" s="5" t="s">
        <v>361</v>
      </c>
      <c r="G40" s="5" t="s">
        <v>363</v>
      </c>
      <c r="H40" s="16">
        <v>77.3</v>
      </c>
    </row>
    <row r="41" spans="2:8" x14ac:dyDescent="0.25">
      <c r="B41" s="3"/>
      <c r="C41" s="5" t="s">
        <v>770</v>
      </c>
      <c r="D41" s="5" t="s">
        <v>771</v>
      </c>
      <c r="E41" s="5" t="s">
        <v>634</v>
      </c>
      <c r="F41" s="5" t="s">
        <v>248</v>
      </c>
      <c r="G41" s="5" t="s">
        <v>366</v>
      </c>
      <c r="H41" s="16">
        <v>185.3</v>
      </c>
    </row>
    <row r="42" spans="2:8" x14ac:dyDescent="0.25">
      <c r="B42" s="3"/>
      <c r="C42" s="5" t="s">
        <v>755</v>
      </c>
      <c r="D42" s="5" t="s">
        <v>756</v>
      </c>
      <c r="E42" s="5" t="s">
        <v>772</v>
      </c>
      <c r="F42" s="5" t="s">
        <v>361</v>
      </c>
      <c r="G42" s="5" t="s">
        <v>363</v>
      </c>
      <c r="H42" s="16">
        <v>77.3</v>
      </c>
    </row>
    <row r="43" spans="2:8" x14ac:dyDescent="0.25">
      <c r="B43" s="3"/>
      <c r="C43" s="5" t="s">
        <v>773</v>
      </c>
      <c r="D43" s="5" t="s">
        <v>933</v>
      </c>
      <c r="E43" s="5" t="s">
        <v>641</v>
      </c>
      <c r="F43" s="5" t="s">
        <v>249</v>
      </c>
      <c r="G43" s="5" t="s">
        <v>367</v>
      </c>
      <c r="H43" s="16">
        <v>106.6</v>
      </c>
    </row>
    <row r="44" spans="2:8" x14ac:dyDescent="0.25">
      <c r="B44" s="3"/>
      <c r="C44" s="5"/>
      <c r="D44" s="5"/>
      <c r="E44" s="5"/>
      <c r="F44" s="4">
        <v>3058</v>
      </c>
      <c r="G44" s="2" t="s">
        <v>774</v>
      </c>
      <c r="H44" s="16">
        <v>124.6</v>
      </c>
    </row>
    <row r="45" spans="2:8" x14ac:dyDescent="0.25">
      <c r="B45" s="3">
        <v>40929</v>
      </c>
      <c r="C45" s="5" t="s">
        <v>775</v>
      </c>
      <c r="D45" s="5" t="s">
        <v>934</v>
      </c>
      <c r="E45" s="5" t="s">
        <v>519</v>
      </c>
      <c r="F45" s="5" t="s">
        <v>249</v>
      </c>
      <c r="G45" s="5" t="s">
        <v>367</v>
      </c>
      <c r="H45" s="16">
        <v>106.6</v>
      </c>
    </row>
    <row r="46" spans="2:8" x14ac:dyDescent="0.25">
      <c r="B46" s="3"/>
      <c r="C46" s="5" t="s">
        <v>776</v>
      </c>
      <c r="D46" s="5" t="s">
        <v>777</v>
      </c>
      <c r="E46" s="5" t="s">
        <v>778</v>
      </c>
      <c r="F46" s="5" t="s">
        <v>249</v>
      </c>
      <c r="G46" s="5" t="s">
        <v>367</v>
      </c>
      <c r="H46" s="16">
        <v>106.6</v>
      </c>
    </row>
    <row r="47" spans="2:8" x14ac:dyDescent="0.25">
      <c r="B47" s="3"/>
      <c r="C47" s="5"/>
      <c r="D47" s="5"/>
      <c r="E47" s="5"/>
      <c r="F47" s="4">
        <v>1908</v>
      </c>
      <c r="G47" s="2" t="s">
        <v>10</v>
      </c>
      <c r="H47" s="16">
        <v>73.900000000000006</v>
      </c>
    </row>
    <row r="48" spans="2:8" x14ac:dyDescent="0.25">
      <c r="B48" s="3"/>
      <c r="C48" s="5" t="s">
        <v>779</v>
      </c>
      <c r="D48" s="5" t="s">
        <v>935</v>
      </c>
      <c r="E48" s="5" t="s">
        <v>780</v>
      </c>
      <c r="F48" s="5" t="s">
        <v>249</v>
      </c>
      <c r="G48" s="5" t="s">
        <v>367</v>
      </c>
      <c r="H48" s="16">
        <v>106.6</v>
      </c>
    </row>
    <row r="49" spans="2:8" x14ac:dyDescent="0.25">
      <c r="B49" s="3"/>
      <c r="C49" s="5" t="s">
        <v>781</v>
      </c>
      <c r="D49" s="5" t="s">
        <v>936</v>
      </c>
      <c r="E49" s="5" t="s">
        <v>782</v>
      </c>
      <c r="F49" s="5" t="s">
        <v>249</v>
      </c>
      <c r="G49" s="5" t="s">
        <v>367</v>
      </c>
      <c r="H49" s="16">
        <v>106.6</v>
      </c>
    </row>
    <row r="50" spans="2:8" x14ac:dyDescent="0.25">
      <c r="B50" s="3">
        <v>40930</v>
      </c>
      <c r="C50" s="5" t="s">
        <v>783</v>
      </c>
      <c r="D50" s="5" t="s">
        <v>937</v>
      </c>
      <c r="E50" s="5" t="s">
        <v>784</v>
      </c>
      <c r="F50" s="5" t="s">
        <v>252</v>
      </c>
      <c r="G50" s="5" t="s">
        <v>251</v>
      </c>
      <c r="H50" s="16">
        <v>231.6</v>
      </c>
    </row>
    <row r="51" spans="2:8" ht="25.5" x14ac:dyDescent="0.25">
      <c r="B51" s="3"/>
      <c r="C51" s="5" t="s">
        <v>785</v>
      </c>
      <c r="D51" s="5" t="s">
        <v>938</v>
      </c>
      <c r="E51" s="5" t="s">
        <v>527</v>
      </c>
      <c r="F51" s="5" t="s">
        <v>559</v>
      </c>
      <c r="G51" s="5" t="s">
        <v>928</v>
      </c>
      <c r="H51" s="16">
        <v>106.6</v>
      </c>
    </row>
    <row r="52" spans="2:8" ht="25.5" x14ac:dyDescent="0.25">
      <c r="B52" s="3"/>
      <c r="C52" s="5" t="s">
        <v>786</v>
      </c>
      <c r="D52" s="5" t="s">
        <v>939</v>
      </c>
      <c r="E52" s="5" t="s">
        <v>787</v>
      </c>
      <c r="F52" s="5" t="s">
        <v>559</v>
      </c>
      <c r="G52" s="5" t="s">
        <v>928</v>
      </c>
      <c r="H52" s="16">
        <v>106.6</v>
      </c>
    </row>
    <row r="53" spans="2:8" x14ac:dyDescent="0.25">
      <c r="B53" s="3"/>
      <c r="C53" s="5" t="s">
        <v>788</v>
      </c>
      <c r="D53" s="5" t="s">
        <v>940</v>
      </c>
      <c r="E53" s="5" t="s">
        <v>789</v>
      </c>
      <c r="F53" s="5" t="s">
        <v>252</v>
      </c>
      <c r="G53" s="5" t="s">
        <v>251</v>
      </c>
      <c r="H53" s="16">
        <v>231.6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/>
      <c r="C55" s="5"/>
      <c r="D55" s="5"/>
      <c r="E55" s="5"/>
      <c r="F55" s="4">
        <v>1072</v>
      </c>
      <c r="G55" s="4" t="s">
        <v>66</v>
      </c>
      <c r="H55" s="16">
        <v>54.8</v>
      </c>
    </row>
    <row r="56" spans="2:8" x14ac:dyDescent="0.25">
      <c r="B56" s="3"/>
      <c r="C56" s="5" t="s">
        <v>790</v>
      </c>
      <c r="D56" s="5" t="s">
        <v>941</v>
      </c>
      <c r="E56" s="5" t="s">
        <v>542</v>
      </c>
      <c r="F56" s="5" t="s">
        <v>252</v>
      </c>
      <c r="G56" s="5" t="s">
        <v>251</v>
      </c>
      <c r="H56" s="16">
        <v>231.6</v>
      </c>
    </row>
    <row r="57" spans="2:8" x14ac:dyDescent="0.25">
      <c r="B57" s="3"/>
      <c r="C57" s="5" t="s">
        <v>791</v>
      </c>
      <c r="D57" s="5" t="s">
        <v>942</v>
      </c>
      <c r="E57" s="5" t="s">
        <v>792</v>
      </c>
      <c r="F57" s="5" t="s">
        <v>252</v>
      </c>
      <c r="G57" s="5" t="s">
        <v>251</v>
      </c>
      <c r="H57" s="16">
        <v>231.6</v>
      </c>
    </row>
    <row r="58" spans="2:8" x14ac:dyDescent="0.25">
      <c r="B58" s="3"/>
      <c r="C58" s="5" t="s">
        <v>776</v>
      </c>
      <c r="D58" s="5" t="s">
        <v>777</v>
      </c>
      <c r="E58" s="5" t="s">
        <v>793</v>
      </c>
      <c r="F58" s="5" t="s">
        <v>249</v>
      </c>
      <c r="G58" s="5" t="s">
        <v>367</v>
      </c>
      <c r="H58" s="16">
        <v>106.6</v>
      </c>
    </row>
    <row r="59" spans="2:8" x14ac:dyDescent="0.25">
      <c r="B59" s="3"/>
      <c r="C59" s="5" t="s">
        <v>794</v>
      </c>
      <c r="D59" s="5" t="s">
        <v>795</v>
      </c>
      <c r="E59" s="5" t="s">
        <v>658</v>
      </c>
      <c r="F59" s="4">
        <v>1031</v>
      </c>
      <c r="G59" s="5" t="s">
        <v>556</v>
      </c>
      <c r="H59" s="16">
        <v>106.6</v>
      </c>
    </row>
    <row r="60" spans="2:8" x14ac:dyDescent="0.25">
      <c r="B60" s="3"/>
      <c r="C60" s="5" t="s">
        <v>796</v>
      </c>
      <c r="D60" s="5" t="s">
        <v>797</v>
      </c>
      <c r="E60" s="5" t="s">
        <v>798</v>
      </c>
      <c r="F60" s="4">
        <v>1031</v>
      </c>
      <c r="G60" s="5" t="s">
        <v>556</v>
      </c>
      <c r="H60" s="16">
        <v>106.6</v>
      </c>
    </row>
    <row r="61" spans="2:8" x14ac:dyDescent="0.25">
      <c r="B61" s="3"/>
      <c r="C61" s="5" t="s">
        <v>799</v>
      </c>
      <c r="D61" s="5" t="s">
        <v>800</v>
      </c>
      <c r="E61" s="5" t="s">
        <v>594</v>
      </c>
      <c r="F61" s="4">
        <v>1031</v>
      </c>
      <c r="G61" s="5" t="s">
        <v>556</v>
      </c>
      <c r="H61" s="16">
        <v>106.6</v>
      </c>
    </row>
    <row r="62" spans="2:8" x14ac:dyDescent="0.25">
      <c r="B62" s="3"/>
      <c r="C62" s="5" t="s">
        <v>801</v>
      </c>
      <c r="D62" s="5" t="s">
        <v>802</v>
      </c>
      <c r="E62" s="5" t="s">
        <v>803</v>
      </c>
      <c r="F62" s="5" t="s">
        <v>361</v>
      </c>
      <c r="G62" s="5" t="s">
        <v>363</v>
      </c>
      <c r="H62" s="16">
        <v>77.3</v>
      </c>
    </row>
    <row r="63" spans="2:8" x14ac:dyDescent="0.25">
      <c r="B63" s="3"/>
      <c r="C63" s="5" t="s">
        <v>804</v>
      </c>
      <c r="D63" s="5" t="s">
        <v>805</v>
      </c>
      <c r="E63" s="5" t="s">
        <v>626</v>
      </c>
      <c r="F63" s="5" t="s">
        <v>361</v>
      </c>
      <c r="G63" s="5" t="s">
        <v>363</v>
      </c>
      <c r="H63" s="16">
        <v>77.3</v>
      </c>
    </row>
    <row r="64" spans="2:8" x14ac:dyDescent="0.25">
      <c r="B64" s="3"/>
      <c r="C64" s="5" t="s">
        <v>806</v>
      </c>
      <c r="D64" s="5" t="s">
        <v>807</v>
      </c>
      <c r="E64" s="5" t="s">
        <v>808</v>
      </c>
      <c r="F64" s="5" t="s">
        <v>361</v>
      </c>
      <c r="G64" s="5" t="s">
        <v>363</v>
      </c>
      <c r="H64" s="16">
        <v>77.3</v>
      </c>
    </row>
    <row r="65" spans="2:8" x14ac:dyDescent="0.25">
      <c r="B65" s="3"/>
      <c r="C65" s="5" t="s">
        <v>809</v>
      </c>
      <c r="D65" s="5" t="s">
        <v>810</v>
      </c>
      <c r="E65" s="5" t="s">
        <v>811</v>
      </c>
      <c r="F65" s="5" t="s">
        <v>361</v>
      </c>
      <c r="G65" s="5" t="s">
        <v>363</v>
      </c>
      <c r="H65" s="16">
        <v>77.3</v>
      </c>
    </row>
    <row r="66" spans="2:8" x14ac:dyDescent="0.25">
      <c r="B66" s="3"/>
      <c r="C66" s="5" t="s">
        <v>812</v>
      </c>
      <c r="D66" s="5" t="s">
        <v>813</v>
      </c>
      <c r="E66" s="5" t="s">
        <v>814</v>
      </c>
      <c r="F66" s="5" t="s">
        <v>361</v>
      </c>
      <c r="G66" s="5" t="s">
        <v>363</v>
      </c>
      <c r="H66" s="16">
        <v>77.3</v>
      </c>
    </row>
    <row r="67" spans="2:8" x14ac:dyDescent="0.25">
      <c r="B67" s="3"/>
      <c r="C67" s="5" t="s">
        <v>815</v>
      </c>
      <c r="D67" s="5" t="s">
        <v>816</v>
      </c>
      <c r="E67" s="5" t="s">
        <v>817</v>
      </c>
      <c r="F67" s="5" t="s">
        <v>361</v>
      </c>
      <c r="G67" s="5" t="s">
        <v>363</v>
      </c>
      <c r="H67" s="16">
        <v>77.3</v>
      </c>
    </row>
    <row r="68" spans="2:8" x14ac:dyDescent="0.25">
      <c r="B68" s="3"/>
      <c r="C68" s="5" t="s">
        <v>818</v>
      </c>
      <c r="D68" s="5" t="s">
        <v>819</v>
      </c>
      <c r="E68" s="5" t="s">
        <v>820</v>
      </c>
      <c r="F68" s="5" t="s">
        <v>361</v>
      </c>
      <c r="G68" s="5" t="s">
        <v>363</v>
      </c>
      <c r="H68" s="16">
        <v>77.3</v>
      </c>
    </row>
    <row r="69" spans="2:8" x14ac:dyDescent="0.25">
      <c r="B69" s="3"/>
      <c r="C69" s="5" t="s">
        <v>821</v>
      </c>
      <c r="D69" s="5" t="s">
        <v>822</v>
      </c>
      <c r="E69" s="5" t="s">
        <v>666</v>
      </c>
      <c r="F69" s="5" t="s">
        <v>361</v>
      </c>
      <c r="G69" s="5" t="s">
        <v>363</v>
      </c>
      <c r="H69" s="16">
        <v>77.3</v>
      </c>
    </row>
    <row r="70" spans="2:8" x14ac:dyDescent="0.25">
      <c r="B70" s="3"/>
      <c r="C70" s="5" t="s">
        <v>823</v>
      </c>
      <c r="D70" s="5" t="s">
        <v>824</v>
      </c>
      <c r="E70" s="5" t="s">
        <v>825</v>
      </c>
      <c r="F70" s="5" t="s">
        <v>361</v>
      </c>
      <c r="G70" s="5" t="s">
        <v>363</v>
      </c>
      <c r="H70" s="16">
        <v>77.3</v>
      </c>
    </row>
    <row r="71" spans="2:8" x14ac:dyDescent="0.25">
      <c r="B71" s="3"/>
      <c r="C71" s="5" t="s">
        <v>826</v>
      </c>
      <c r="D71" s="5" t="s">
        <v>827</v>
      </c>
      <c r="E71" s="5" t="s">
        <v>828</v>
      </c>
      <c r="F71" s="5" t="s">
        <v>361</v>
      </c>
      <c r="G71" s="5" t="s">
        <v>363</v>
      </c>
      <c r="H71" s="16">
        <v>77.3</v>
      </c>
    </row>
    <row r="72" spans="2:8" x14ac:dyDescent="0.25">
      <c r="B72" s="3"/>
      <c r="C72" s="5"/>
      <c r="D72" s="5"/>
      <c r="E72" s="5"/>
      <c r="F72" s="4">
        <v>3046</v>
      </c>
      <c r="G72" s="2" t="s">
        <v>917</v>
      </c>
      <c r="H72" s="16">
        <v>78.7</v>
      </c>
    </row>
    <row r="73" spans="2:8" x14ac:dyDescent="0.25">
      <c r="B73" s="3"/>
      <c r="C73" s="5" t="s">
        <v>829</v>
      </c>
      <c r="D73" s="5" t="s">
        <v>830</v>
      </c>
      <c r="E73" s="5" t="s">
        <v>831</v>
      </c>
      <c r="F73" s="5" t="s">
        <v>361</v>
      </c>
      <c r="G73" s="5" t="s">
        <v>363</v>
      </c>
      <c r="H73" s="16">
        <v>77.3</v>
      </c>
    </row>
    <row r="74" spans="2:8" x14ac:dyDescent="0.25">
      <c r="B74" s="3"/>
      <c r="C74" s="5"/>
      <c r="D74" s="5"/>
      <c r="E74" s="5"/>
      <c r="F74" s="4">
        <v>1908</v>
      </c>
      <c r="G74" s="2" t="s">
        <v>10</v>
      </c>
      <c r="H74" s="16">
        <v>73.900000000000006</v>
      </c>
    </row>
    <row r="75" spans="2:8" x14ac:dyDescent="0.25">
      <c r="B75" s="3"/>
      <c r="C75" s="5" t="s">
        <v>832</v>
      </c>
      <c r="D75" s="5" t="s">
        <v>833</v>
      </c>
      <c r="E75" s="5" t="s">
        <v>834</v>
      </c>
      <c r="F75" s="5" t="s">
        <v>361</v>
      </c>
      <c r="G75" s="5" t="s">
        <v>363</v>
      </c>
      <c r="H75" s="16">
        <v>77.3</v>
      </c>
    </row>
    <row r="76" spans="2:8" x14ac:dyDescent="0.25">
      <c r="B76" s="3"/>
      <c r="C76" s="5"/>
      <c r="D76" s="5"/>
      <c r="E76" s="5"/>
      <c r="F76" s="4">
        <v>1908</v>
      </c>
      <c r="G76" s="2" t="s">
        <v>10</v>
      </c>
      <c r="H76" s="16">
        <v>73.900000000000006</v>
      </c>
    </row>
    <row r="77" spans="2:8" x14ac:dyDescent="0.25">
      <c r="B77" s="3"/>
      <c r="C77" s="5" t="s">
        <v>835</v>
      </c>
      <c r="D77" s="5" t="s">
        <v>836</v>
      </c>
      <c r="E77" s="5" t="s">
        <v>837</v>
      </c>
      <c r="F77" s="5" t="s">
        <v>361</v>
      </c>
      <c r="G77" s="5" t="s">
        <v>363</v>
      </c>
      <c r="H77" s="16">
        <v>77.3</v>
      </c>
    </row>
    <row r="78" spans="2:8" x14ac:dyDescent="0.25">
      <c r="B78" s="3">
        <v>40931</v>
      </c>
      <c r="C78" s="5" t="s">
        <v>838</v>
      </c>
      <c r="D78" s="5" t="s">
        <v>839</v>
      </c>
      <c r="E78" s="5" t="s">
        <v>610</v>
      </c>
      <c r="F78" s="4">
        <v>1056</v>
      </c>
      <c r="G78" s="2" t="s">
        <v>929</v>
      </c>
      <c r="H78" s="16">
        <v>185.3</v>
      </c>
    </row>
    <row r="79" spans="2:8" x14ac:dyDescent="0.25">
      <c r="B79" s="3"/>
      <c r="C79" s="5"/>
      <c r="D79" s="5"/>
      <c r="E79" s="5"/>
      <c r="F79" s="4" t="s">
        <v>925</v>
      </c>
      <c r="G79" s="2" t="s">
        <v>926</v>
      </c>
      <c r="H79" s="16">
        <f>73.9*5</f>
        <v>369.5</v>
      </c>
    </row>
    <row r="80" spans="2:8" x14ac:dyDescent="0.25">
      <c r="B80" s="3"/>
      <c r="C80" s="5" t="s">
        <v>840</v>
      </c>
      <c r="D80" s="5" t="s">
        <v>841</v>
      </c>
      <c r="E80" s="5" t="s">
        <v>842</v>
      </c>
      <c r="F80" s="4">
        <v>1012</v>
      </c>
      <c r="G80" s="4" t="s">
        <v>243</v>
      </c>
      <c r="H80" s="16">
        <v>90.2</v>
      </c>
    </row>
    <row r="81" spans="2:8" x14ac:dyDescent="0.25">
      <c r="B81" s="3"/>
      <c r="C81" s="5"/>
      <c r="D81" s="5"/>
      <c r="E81" s="5"/>
      <c r="F81" s="4">
        <v>1908</v>
      </c>
      <c r="G81" s="2" t="s">
        <v>10</v>
      </c>
      <c r="H81" s="16">
        <v>73.900000000000006</v>
      </c>
    </row>
    <row r="82" spans="2:8" x14ac:dyDescent="0.25">
      <c r="B82" s="3"/>
      <c r="C82" s="5" t="s">
        <v>843</v>
      </c>
      <c r="D82" s="5" t="s">
        <v>844</v>
      </c>
      <c r="E82" s="5" t="s">
        <v>845</v>
      </c>
      <c r="F82" s="4">
        <v>1010</v>
      </c>
      <c r="G82" s="4" t="s">
        <v>65</v>
      </c>
      <c r="H82" s="16">
        <v>51.6</v>
      </c>
    </row>
    <row r="83" spans="2:8" x14ac:dyDescent="0.25">
      <c r="B83" s="3">
        <v>40932</v>
      </c>
      <c r="C83" s="5" t="s">
        <v>846</v>
      </c>
      <c r="D83" s="5" t="s">
        <v>847</v>
      </c>
      <c r="E83" s="5" t="s">
        <v>848</v>
      </c>
      <c r="F83" s="4">
        <v>1012</v>
      </c>
      <c r="G83" s="4" t="s">
        <v>243</v>
      </c>
      <c r="H83" s="16">
        <v>90.2</v>
      </c>
    </row>
    <row r="84" spans="2:8" x14ac:dyDescent="0.25">
      <c r="B84" s="3"/>
      <c r="C84" s="5"/>
      <c r="D84" s="5"/>
      <c r="E84" s="5"/>
      <c r="F84" s="4">
        <v>1908</v>
      </c>
      <c r="G84" s="2" t="s">
        <v>10</v>
      </c>
      <c r="H84" s="16">
        <v>73.900000000000006</v>
      </c>
    </row>
    <row r="85" spans="2:8" x14ac:dyDescent="0.25">
      <c r="C85" s="5" t="s">
        <v>846</v>
      </c>
      <c r="D85" s="5" t="s">
        <v>847</v>
      </c>
      <c r="E85" s="5" t="s">
        <v>849</v>
      </c>
      <c r="F85" s="4">
        <v>1010</v>
      </c>
      <c r="G85" s="4" t="s">
        <v>65</v>
      </c>
      <c r="H85" s="16">
        <v>51.6</v>
      </c>
    </row>
    <row r="86" spans="2:8" x14ac:dyDescent="0.25">
      <c r="C86" s="5"/>
      <c r="D86" s="5"/>
      <c r="E86" s="5"/>
      <c r="F86" s="4">
        <v>1072</v>
      </c>
      <c r="G86" s="4" t="s">
        <v>66</v>
      </c>
      <c r="H86" s="16">
        <v>54.8</v>
      </c>
    </row>
    <row r="87" spans="2:8" x14ac:dyDescent="0.25">
      <c r="B87" s="3"/>
      <c r="C87" s="5" t="s">
        <v>918</v>
      </c>
      <c r="D87" s="5" t="s">
        <v>943</v>
      </c>
      <c r="E87" s="5" t="s">
        <v>629</v>
      </c>
      <c r="F87" s="5" t="s">
        <v>244</v>
      </c>
      <c r="G87" s="5" t="s">
        <v>369</v>
      </c>
      <c r="H87" s="16">
        <v>106.6</v>
      </c>
    </row>
    <row r="88" spans="2:8" x14ac:dyDescent="0.25">
      <c r="B88" s="3"/>
      <c r="C88" s="5" t="s">
        <v>850</v>
      </c>
      <c r="D88" s="5" t="s">
        <v>944</v>
      </c>
      <c r="E88" s="5" t="s">
        <v>851</v>
      </c>
      <c r="F88" s="5" t="s">
        <v>246</v>
      </c>
      <c r="G88" s="5" t="s">
        <v>370</v>
      </c>
      <c r="H88" s="16">
        <v>77.3</v>
      </c>
    </row>
    <row r="89" spans="2:8" x14ac:dyDescent="0.25">
      <c r="B89" s="3"/>
      <c r="C89" s="5"/>
      <c r="D89" s="5"/>
      <c r="E89" s="5"/>
      <c r="F89" s="4">
        <v>1908</v>
      </c>
      <c r="G89" s="2" t="s">
        <v>10</v>
      </c>
      <c r="H89" s="16">
        <v>73.900000000000006</v>
      </c>
    </row>
    <row r="90" spans="2:8" x14ac:dyDescent="0.25">
      <c r="B90" s="3"/>
      <c r="C90" s="5"/>
      <c r="D90" s="5"/>
      <c r="E90" s="5"/>
      <c r="F90" s="4">
        <v>1072</v>
      </c>
      <c r="G90" s="4" t="s">
        <v>66</v>
      </c>
      <c r="H90" s="16">
        <v>54.8</v>
      </c>
    </row>
    <row r="91" spans="2:8" x14ac:dyDescent="0.25">
      <c r="B91" s="3"/>
      <c r="C91" s="5" t="s">
        <v>852</v>
      </c>
      <c r="D91" s="5" t="s">
        <v>945</v>
      </c>
      <c r="E91" s="5" t="s">
        <v>853</v>
      </c>
      <c r="F91" s="5" t="s">
        <v>248</v>
      </c>
      <c r="G91" s="5" t="s">
        <v>366</v>
      </c>
      <c r="H91" s="16">
        <v>185.3</v>
      </c>
    </row>
    <row r="92" spans="2:8" x14ac:dyDescent="0.25">
      <c r="B92" s="3"/>
      <c r="C92" s="5" t="s">
        <v>854</v>
      </c>
      <c r="D92" s="5" t="s">
        <v>756</v>
      </c>
      <c r="E92" s="5" t="s">
        <v>641</v>
      </c>
      <c r="F92" s="5" t="s">
        <v>249</v>
      </c>
      <c r="G92" s="5" t="s">
        <v>367</v>
      </c>
      <c r="H92" s="16">
        <v>106.6</v>
      </c>
    </row>
    <row r="93" spans="2:8" x14ac:dyDescent="0.25">
      <c r="B93" s="3"/>
      <c r="C93" s="5" t="s">
        <v>855</v>
      </c>
      <c r="D93" s="5" t="s">
        <v>946</v>
      </c>
      <c r="E93" s="5" t="s">
        <v>519</v>
      </c>
      <c r="F93" s="5" t="s">
        <v>249</v>
      </c>
      <c r="G93" s="5" t="s">
        <v>367</v>
      </c>
      <c r="H93" s="16">
        <v>106.6</v>
      </c>
    </row>
    <row r="94" spans="2:8" x14ac:dyDescent="0.25">
      <c r="B94" s="3"/>
      <c r="C94" s="5" t="s">
        <v>856</v>
      </c>
      <c r="D94" s="5" t="s">
        <v>947</v>
      </c>
      <c r="E94" s="5" t="s">
        <v>857</v>
      </c>
      <c r="F94" s="5" t="s">
        <v>249</v>
      </c>
      <c r="G94" s="5" t="s">
        <v>367</v>
      </c>
      <c r="H94" s="16">
        <v>106.6</v>
      </c>
    </row>
    <row r="95" spans="2:8" x14ac:dyDescent="0.25">
      <c r="B95" s="3"/>
      <c r="C95" s="5" t="s">
        <v>858</v>
      </c>
      <c r="D95" s="5" t="s">
        <v>948</v>
      </c>
      <c r="E95" s="5" t="s">
        <v>859</v>
      </c>
      <c r="F95" s="5" t="s">
        <v>249</v>
      </c>
      <c r="G95" s="5" t="s">
        <v>367</v>
      </c>
      <c r="H95" s="16">
        <v>106.6</v>
      </c>
    </row>
    <row r="96" spans="2:8" x14ac:dyDescent="0.25">
      <c r="B96" s="3"/>
      <c r="C96" s="5" t="s">
        <v>860</v>
      </c>
      <c r="D96" s="5" t="s">
        <v>949</v>
      </c>
      <c r="E96" s="5" t="s">
        <v>861</v>
      </c>
      <c r="F96" s="5" t="s">
        <v>249</v>
      </c>
      <c r="G96" s="5" t="s">
        <v>367</v>
      </c>
      <c r="H96" s="16">
        <v>106.6</v>
      </c>
    </row>
    <row r="97" spans="2:8" x14ac:dyDescent="0.25">
      <c r="B97" s="3"/>
      <c r="C97" s="5" t="s">
        <v>862</v>
      </c>
      <c r="D97" s="5" t="s">
        <v>950</v>
      </c>
      <c r="E97" s="5" t="s">
        <v>863</v>
      </c>
      <c r="F97" s="5" t="s">
        <v>249</v>
      </c>
      <c r="G97" s="5" t="s">
        <v>367</v>
      </c>
      <c r="H97" s="16">
        <v>106.6</v>
      </c>
    </row>
    <row r="98" spans="2:8" x14ac:dyDescent="0.25">
      <c r="B98" s="3"/>
      <c r="C98" s="5"/>
      <c r="D98" s="5"/>
      <c r="E98" s="5"/>
      <c r="F98" s="5" t="s">
        <v>930</v>
      </c>
      <c r="G98" s="5" t="s">
        <v>864</v>
      </c>
      <c r="H98" s="16">
        <v>178.4</v>
      </c>
    </row>
    <row r="99" spans="2:8" x14ac:dyDescent="0.25">
      <c r="B99" s="3"/>
      <c r="C99" s="5" t="s">
        <v>865</v>
      </c>
      <c r="D99" s="5" t="s">
        <v>951</v>
      </c>
      <c r="E99" s="5" t="s">
        <v>866</v>
      </c>
      <c r="F99" s="5" t="s">
        <v>249</v>
      </c>
      <c r="G99" s="5" t="s">
        <v>367</v>
      </c>
      <c r="H99" s="16">
        <v>106.6</v>
      </c>
    </row>
    <row r="100" spans="2:8" x14ac:dyDescent="0.25">
      <c r="B100" s="3">
        <v>40933</v>
      </c>
      <c r="C100" s="5" t="s">
        <v>867</v>
      </c>
      <c r="D100" s="5" t="s">
        <v>952</v>
      </c>
      <c r="E100" s="5" t="s">
        <v>868</v>
      </c>
      <c r="F100" s="5" t="s">
        <v>252</v>
      </c>
      <c r="G100" s="5" t="s">
        <v>251</v>
      </c>
      <c r="H100" s="16">
        <v>231.6</v>
      </c>
    </row>
    <row r="101" spans="2:8" ht="25.5" x14ac:dyDescent="0.25">
      <c r="B101" s="3"/>
      <c r="C101" s="5" t="s">
        <v>869</v>
      </c>
      <c r="D101" s="5" t="s">
        <v>953</v>
      </c>
      <c r="E101" s="5" t="s">
        <v>870</v>
      </c>
      <c r="F101" s="5" t="s">
        <v>559</v>
      </c>
      <c r="G101" s="5" t="s">
        <v>928</v>
      </c>
      <c r="H101" s="16">
        <v>106.6</v>
      </c>
    </row>
    <row r="102" spans="2:8" x14ac:dyDescent="0.25">
      <c r="B102" s="3"/>
      <c r="C102" s="5" t="s">
        <v>871</v>
      </c>
      <c r="D102" s="5" t="s">
        <v>954</v>
      </c>
      <c r="E102" s="5" t="s">
        <v>872</v>
      </c>
      <c r="F102" s="5" t="s">
        <v>252</v>
      </c>
      <c r="G102" s="5" t="s">
        <v>251</v>
      </c>
      <c r="H102" s="16">
        <v>231.6</v>
      </c>
    </row>
    <row r="103" spans="2:8" x14ac:dyDescent="0.25">
      <c r="B103" s="3"/>
      <c r="C103" s="5"/>
      <c r="D103" s="5"/>
      <c r="E103" s="5"/>
      <c r="F103" s="4">
        <v>1072</v>
      </c>
      <c r="G103" s="4" t="s">
        <v>66</v>
      </c>
      <c r="H103" s="16">
        <v>54.8</v>
      </c>
    </row>
    <row r="104" spans="2:8" x14ac:dyDescent="0.25">
      <c r="B104" s="3"/>
      <c r="C104" s="5" t="s">
        <v>871</v>
      </c>
      <c r="D104" s="5" t="s">
        <v>954</v>
      </c>
      <c r="E104" s="5" t="s">
        <v>873</v>
      </c>
      <c r="F104" s="4">
        <v>1010</v>
      </c>
      <c r="G104" s="4" t="s">
        <v>65</v>
      </c>
      <c r="H104" s="16">
        <v>51.6</v>
      </c>
    </row>
    <row r="105" spans="2:8" ht="14.45" customHeight="1" x14ac:dyDescent="0.25">
      <c r="B105" s="3"/>
      <c r="C105" s="5" t="s">
        <v>874</v>
      </c>
      <c r="D105" s="5" t="s">
        <v>955</v>
      </c>
      <c r="E105" s="5" t="s">
        <v>875</v>
      </c>
      <c r="F105" s="4">
        <v>1010</v>
      </c>
      <c r="G105" s="4" t="s">
        <v>65</v>
      </c>
      <c r="H105" s="16">
        <v>51.6</v>
      </c>
    </row>
    <row r="106" spans="2:8" ht="14.45" customHeight="1" x14ac:dyDescent="0.25">
      <c r="B106" s="3">
        <v>40938</v>
      </c>
      <c r="C106" s="5" t="s">
        <v>876</v>
      </c>
      <c r="D106" s="5" t="s">
        <v>877</v>
      </c>
      <c r="E106" s="5" t="s">
        <v>592</v>
      </c>
      <c r="F106" s="4">
        <v>1012</v>
      </c>
      <c r="G106" s="4" t="s">
        <v>243</v>
      </c>
      <c r="H106" s="16">
        <v>90.2</v>
      </c>
    </row>
    <row r="107" spans="2:8" ht="14.45" customHeight="1" x14ac:dyDescent="0.25">
      <c r="B107" s="3"/>
      <c r="C107" s="5" t="s">
        <v>878</v>
      </c>
      <c r="D107" s="5" t="s">
        <v>879</v>
      </c>
      <c r="E107" s="5" t="s">
        <v>880</v>
      </c>
      <c r="F107" s="4">
        <v>1010</v>
      </c>
      <c r="G107" s="4" t="s">
        <v>65</v>
      </c>
      <c r="H107" s="16">
        <v>51.6</v>
      </c>
    </row>
    <row r="108" spans="2:8" x14ac:dyDescent="0.25">
      <c r="B108" s="3"/>
      <c r="C108" s="5" t="s">
        <v>881</v>
      </c>
      <c r="D108" s="5" t="s">
        <v>882</v>
      </c>
      <c r="E108" s="5" t="s">
        <v>594</v>
      </c>
      <c r="F108" s="4">
        <v>1010</v>
      </c>
      <c r="G108" s="4" t="s">
        <v>65</v>
      </c>
      <c r="H108" s="16">
        <v>51.6</v>
      </c>
    </row>
    <row r="109" spans="2:8" ht="24" customHeight="1" x14ac:dyDescent="0.25">
      <c r="B109" s="3">
        <v>40939</v>
      </c>
      <c r="C109" s="5" t="s">
        <v>883</v>
      </c>
      <c r="D109" s="5" t="s">
        <v>884</v>
      </c>
      <c r="E109" s="5" t="s">
        <v>885</v>
      </c>
      <c r="F109" s="4">
        <v>1012</v>
      </c>
      <c r="G109" s="4" t="s">
        <v>243</v>
      </c>
      <c r="H109" s="16">
        <v>90.2</v>
      </c>
    </row>
    <row r="110" spans="2:8" x14ac:dyDescent="0.25">
      <c r="B110" s="3"/>
      <c r="C110" s="5"/>
      <c r="D110" s="5"/>
      <c r="E110" s="5"/>
      <c r="F110" s="4">
        <v>1908</v>
      </c>
      <c r="G110" s="2" t="s">
        <v>10</v>
      </c>
      <c r="H110" s="16">
        <v>73.900000000000006</v>
      </c>
    </row>
    <row r="111" spans="2:8" x14ac:dyDescent="0.25">
      <c r="B111" s="3"/>
      <c r="C111" s="5" t="s">
        <v>888</v>
      </c>
      <c r="D111" s="5" t="s">
        <v>887</v>
      </c>
      <c r="E111" s="5" t="s">
        <v>886</v>
      </c>
      <c r="F111" s="4">
        <v>1010</v>
      </c>
      <c r="G111" s="4" t="s">
        <v>65</v>
      </c>
      <c r="H111" s="16">
        <v>51.6</v>
      </c>
    </row>
    <row r="112" spans="2:8" x14ac:dyDescent="0.25">
      <c r="B112" s="3"/>
      <c r="C112" s="5"/>
      <c r="D112" s="5"/>
      <c r="E112" s="5"/>
      <c r="F112" s="5"/>
      <c r="G112" s="5"/>
      <c r="H112" s="16"/>
    </row>
    <row r="113" spans="2:8" x14ac:dyDescent="0.25">
      <c r="B113" s="3"/>
      <c r="C113" s="5"/>
      <c r="D113" s="5"/>
      <c r="E113" s="5"/>
      <c r="F113" s="4"/>
      <c r="G113" s="4"/>
      <c r="H113" s="16"/>
    </row>
    <row r="114" spans="2:8" x14ac:dyDescent="0.25">
      <c r="B114" s="3"/>
      <c r="C114" s="5"/>
      <c r="D114" s="5"/>
      <c r="E114" s="5"/>
      <c r="F114" s="4"/>
      <c r="G114" s="2"/>
      <c r="H114" s="16"/>
    </row>
    <row r="115" spans="2:8" x14ac:dyDescent="0.25">
      <c r="B115" s="3"/>
      <c r="C115" s="5"/>
      <c r="D115" s="5"/>
      <c r="E115" s="5"/>
      <c r="F115" s="4"/>
      <c r="G115" s="4"/>
      <c r="H115" s="16"/>
    </row>
    <row r="116" spans="2:8" x14ac:dyDescent="0.25">
      <c r="B116" s="3"/>
      <c r="C116" s="5"/>
      <c r="D116" s="5"/>
      <c r="E116" s="5"/>
      <c r="F116" s="4"/>
      <c r="G116" s="2"/>
      <c r="H116" s="16"/>
    </row>
    <row r="117" spans="2:8" x14ac:dyDescent="0.25">
      <c r="B117" s="3"/>
      <c r="C117" s="5"/>
      <c r="D117" s="5"/>
      <c r="E117" s="5"/>
      <c r="F117" s="5"/>
      <c r="G117" s="5"/>
      <c r="H117" s="16"/>
    </row>
    <row r="118" spans="2:8" x14ac:dyDescent="0.25">
      <c r="B118" s="3"/>
      <c r="C118" s="5"/>
      <c r="D118" s="5"/>
      <c r="E118" s="5"/>
      <c r="F118" s="5"/>
      <c r="G118" s="5"/>
      <c r="H118" s="16"/>
    </row>
    <row r="119" spans="2:8" x14ac:dyDescent="0.25">
      <c r="B119" s="4"/>
      <c r="C119" s="5"/>
      <c r="D119" s="5"/>
      <c r="E119" s="5"/>
      <c r="F119" s="5"/>
      <c r="G119" s="21" t="s">
        <v>33</v>
      </c>
      <c r="H119" s="16"/>
    </row>
    <row r="120" spans="2:8" x14ac:dyDescent="0.25">
      <c r="B120" s="4"/>
      <c r="C120" s="5"/>
      <c r="D120" s="5"/>
      <c r="E120" s="5"/>
      <c r="F120" s="5"/>
      <c r="G120" s="22" t="s">
        <v>35</v>
      </c>
      <c r="H120" s="16"/>
    </row>
    <row r="121" spans="2:8" x14ac:dyDescent="0.25">
      <c r="B121" s="4"/>
      <c r="C121" s="5"/>
      <c r="D121" s="5"/>
      <c r="E121" s="5"/>
      <c r="F121" s="5"/>
      <c r="G121" s="22"/>
      <c r="H121" s="16"/>
    </row>
    <row r="122" spans="2:8" x14ac:dyDescent="0.25">
      <c r="B122" s="4"/>
      <c r="C122" s="5"/>
      <c r="D122" s="5"/>
      <c r="E122" s="5"/>
      <c r="F122" s="5"/>
      <c r="G122" s="22"/>
      <c r="H122" s="16"/>
    </row>
    <row r="123" spans="2:8" x14ac:dyDescent="0.25">
      <c r="B123" s="4"/>
      <c r="C123" s="5"/>
      <c r="D123" s="5"/>
      <c r="E123" s="5"/>
      <c r="F123" s="5"/>
      <c r="G123" s="22" t="s">
        <v>920</v>
      </c>
      <c r="H123" s="16"/>
    </row>
    <row r="124" spans="2:8" x14ac:dyDescent="0.25">
      <c r="B124" s="4"/>
      <c r="C124" s="5"/>
      <c r="D124" s="5"/>
      <c r="E124" s="5"/>
      <c r="F124" s="5"/>
      <c r="G124" s="22"/>
      <c r="H124" s="16"/>
    </row>
    <row r="125" spans="2:8" x14ac:dyDescent="0.25">
      <c r="H125" s="16"/>
    </row>
    <row r="126" spans="2:8" x14ac:dyDescent="0.25">
      <c r="H126" s="16"/>
    </row>
    <row r="127" spans="2:8" x14ac:dyDescent="0.25">
      <c r="H127" s="16"/>
    </row>
    <row r="128" spans="2:8" x14ac:dyDescent="0.25">
      <c r="H128" s="16"/>
    </row>
    <row r="129" spans="2:8" ht="16.899999999999999" customHeight="1" x14ac:dyDescent="0.25">
      <c r="B129" s="12"/>
      <c r="C129" s="23"/>
      <c r="D129" s="24"/>
      <c r="E129" s="23"/>
      <c r="F129" s="23"/>
      <c r="H129" s="18" t="s">
        <v>34</v>
      </c>
    </row>
    <row r="130" spans="2:8" x14ac:dyDescent="0.25">
      <c r="B130" s="12"/>
      <c r="C130" s="23"/>
      <c r="D130" s="24"/>
      <c r="F130" s="23"/>
      <c r="G130" s="23"/>
      <c r="H130" s="19">
        <f>SUM(H4:H127)</f>
        <v>10497.900000000011</v>
      </c>
    </row>
    <row r="131" spans="2:8" x14ac:dyDescent="0.25">
      <c r="B131" s="12"/>
      <c r="C131" s="23"/>
      <c r="D131" s="24"/>
      <c r="E131" s="23"/>
      <c r="F131" s="23"/>
      <c r="G131" s="23"/>
      <c r="H131" s="19"/>
    </row>
    <row r="132" spans="2:8" x14ac:dyDescent="0.25">
      <c r="B132" s="12"/>
      <c r="C132" s="23"/>
      <c r="D132" s="24"/>
      <c r="E132" s="23"/>
      <c r="F132" s="23"/>
      <c r="G132" s="23"/>
      <c r="H132" s="19"/>
    </row>
    <row r="133" spans="2:8" x14ac:dyDescent="0.25">
      <c r="B133" s="12"/>
      <c r="E133" s="23"/>
      <c r="F133" s="23"/>
      <c r="G133" s="23"/>
      <c r="H133" s="19"/>
    </row>
    <row r="134" spans="2:8" x14ac:dyDescent="0.25">
      <c r="B134" s="12"/>
      <c r="C134" s="23"/>
      <c r="D134" s="23"/>
      <c r="E134" s="23"/>
      <c r="F134" s="23"/>
      <c r="G134" s="23"/>
      <c r="H134" s="19"/>
    </row>
    <row r="135" spans="2:8" x14ac:dyDescent="0.25">
      <c r="B135" s="12"/>
      <c r="C135" s="24"/>
      <c r="D135" s="24"/>
      <c r="F135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Layout" zoomScale="85" zoomScaleNormal="100" zoomScaleSheetLayoutView="100" zoomScalePageLayoutView="85" workbookViewId="0">
      <selection activeCell="F13" sqref="F13:H13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889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891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40926</v>
      </c>
      <c r="C6" s="5" t="s">
        <v>892</v>
      </c>
      <c r="D6" s="5" t="s">
        <v>893</v>
      </c>
      <c r="E6" s="5" t="s">
        <v>894</v>
      </c>
      <c r="F6" s="4">
        <v>1002</v>
      </c>
      <c r="G6" s="4" t="s">
        <v>61</v>
      </c>
      <c r="H6" s="16">
        <v>68.2</v>
      </c>
    </row>
    <row r="7" spans="1:8" x14ac:dyDescent="0.25">
      <c r="F7" s="4">
        <v>1072</v>
      </c>
      <c r="G7" s="4" t="s">
        <v>66</v>
      </c>
      <c r="H7" s="16">
        <v>54.8</v>
      </c>
    </row>
    <row r="8" spans="1:8" x14ac:dyDescent="0.25">
      <c r="B8" s="25">
        <v>40928</v>
      </c>
      <c r="C8" s="5" t="s">
        <v>895</v>
      </c>
      <c r="D8" s="5" t="s">
        <v>896</v>
      </c>
      <c r="E8" s="5" t="s">
        <v>684</v>
      </c>
      <c r="F8" s="4">
        <v>1002</v>
      </c>
      <c r="G8" s="4" t="s">
        <v>61</v>
      </c>
      <c r="H8" s="16">
        <v>68.2</v>
      </c>
    </row>
    <row r="9" spans="1:8" x14ac:dyDescent="0.25">
      <c r="B9" s="25">
        <v>40929</v>
      </c>
      <c r="C9" s="20" t="s">
        <v>897</v>
      </c>
      <c r="D9" s="20" t="s">
        <v>898</v>
      </c>
      <c r="E9" s="5" t="s">
        <v>899</v>
      </c>
      <c r="F9" s="4">
        <v>1004</v>
      </c>
      <c r="G9" s="4" t="s">
        <v>60</v>
      </c>
      <c r="H9" s="16">
        <v>51.6</v>
      </c>
    </row>
    <row r="10" spans="1:8" x14ac:dyDescent="0.25">
      <c r="B10" s="25"/>
      <c r="E10" s="5"/>
      <c r="F10" s="4">
        <v>1908</v>
      </c>
      <c r="G10" s="2" t="s">
        <v>10</v>
      </c>
      <c r="H10" s="16">
        <v>73.900000000000006</v>
      </c>
    </row>
    <row r="11" spans="1:8" x14ac:dyDescent="0.25">
      <c r="B11" s="25"/>
      <c r="C11" s="20" t="s">
        <v>900</v>
      </c>
      <c r="D11" s="20" t="s">
        <v>901</v>
      </c>
      <c r="E11" s="5" t="s">
        <v>610</v>
      </c>
      <c r="F11" s="4">
        <v>1004</v>
      </c>
      <c r="G11" s="4" t="s">
        <v>60</v>
      </c>
      <c r="H11" s="16">
        <v>51.6</v>
      </c>
    </row>
    <row r="12" spans="1:8" x14ac:dyDescent="0.25">
      <c r="B12" s="25"/>
      <c r="C12" s="20" t="s">
        <v>902</v>
      </c>
      <c r="D12" s="20" t="s">
        <v>903</v>
      </c>
      <c r="E12" s="5" t="s">
        <v>904</v>
      </c>
      <c r="F12" s="4">
        <v>1004</v>
      </c>
      <c r="G12" s="4" t="s">
        <v>60</v>
      </c>
      <c r="H12" s="16">
        <v>51.6</v>
      </c>
    </row>
    <row r="13" spans="1:8" x14ac:dyDescent="0.25">
      <c r="B13" s="25">
        <v>40930</v>
      </c>
      <c r="C13" s="20" t="s">
        <v>755</v>
      </c>
      <c r="D13" s="20" t="s">
        <v>756</v>
      </c>
      <c r="E13" s="5" t="s">
        <v>905</v>
      </c>
      <c r="F13" s="4">
        <v>1016</v>
      </c>
      <c r="G13" s="4" t="s">
        <v>931</v>
      </c>
      <c r="H13" s="16">
        <v>61.7</v>
      </c>
    </row>
    <row r="14" spans="1:8" x14ac:dyDescent="0.25">
      <c r="B14" s="25"/>
      <c r="C14" s="20" t="s">
        <v>902</v>
      </c>
      <c r="D14" s="20" t="s">
        <v>903</v>
      </c>
      <c r="E14" s="5" t="s">
        <v>886</v>
      </c>
      <c r="F14" s="4">
        <v>1016</v>
      </c>
      <c r="G14" s="4" t="s">
        <v>931</v>
      </c>
      <c r="H14" s="16">
        <v>61.7</v>
      </c>
    </row>
    <row r="15" spans="1:8" ht="13.15" customHeight="1" x14ac:dyDescent="0.25">
      <c r="B15" s="25"/>
      <c r="C15" s="5" t="s">
        <v>776</v>
      </c>
      <c r="D15" s="5" t="s">
        <v>777</v>
      </c>
      <c r="E15" s="5" t="s">
        <v>906</v>
      </c>
      <c r="F15" s="4">
        <v>1016</v>
      </c>
      <c r="G15" s="4" t="s">
        <v>931</v>
      </c>
      <c r="H15" s="16">
        <v>61.7</v>
      </c>
    </row>
    <row r="16" spans="1:8" x14ac:dyDescent="0.25">
      <c r="B16" s="25"/>
      <c r="C16" s="5" t="s">
        <v>755</v>
      </c>
      <c r="D16" s="5" t="s">
        <v>756</v>
      </c>
      <c r="E16" s="5" t="s">
        <v>907</v>
      </c>
      <c r="F16" s="4">
        <v>1016</v>
      </c>
      <c r="G16" s="4" t="s">
        <v>931</v>
      </c>
      <c r="H16" s="16">
        <v>61.7</v>
      </c>
    </row>
    <row r="17" spans="2:8" x14ac:dyDescent="0.25">
      <c r="B17" s="25"/>
      <c r="C17" s="20" t="s">
        <v>897</v>
      </c>
      <c r="D17" s="20" t="s">
        <v>898</v>
      </c>
      <c r="E17" s="5" t="s">
        <v>908</v>
      </c>
      <c r="F17" s="4">
        <v>1016</v>
      </c>
      <c r="G17" s="4" t="s">
        <v>931</v>
      </c>
      <c r="H17" s="16">
        <v>61.7</v>
      </c>
    </row>
    <row r="18" spans="2:8" x14ac:dyDescent="0.25">
      <c r="B18" s="25">
        <v>40932</v>
      </c>
      <c r="C18" s="20" t="s">
        <v>909</v>
      </c>
      <c r="D18" s="20" t="s">
        <v>893</v>
      </c>
      <c r="E18" s="5" t="s">
        <v>932</v>
      </c>
      <c r="F18" s="5" t="s">
        <v>249</v>
      </c>
      <c r="G18" s="5" t="s">
        <v>367</v>
      </c>
      <c r="H18" s="16">
        <v>106.6</v>
      </c>
    </row>
    <row r="19" spans="2:8" x14ac:dyDescent="0.25">
      <c r="B19" s="25">
        <v>40932</v>
      </c>
      <c r="C19" s="5" t="s">
        <v>892</v>
      </c>
      <c r="D19" s="5" t="s">
        <v>893</v>
      </c>
      <c r="E19" s="5" t="s">
        <v>780</v>
      </c>
      <c r="F19" s="5" t="s">
        <v>249</v>
      </c>
      <c r="G19" s="5" t="s">
        <v>367</v>
      </c>
      <c r="H19" s="16">
        <v>106.6</v>
      </c>
    </row>
    <row r="20" spans="2:8" x14ac:dyDescent="0.25">
      <c r="B20" s="25">
        <v>40933</v>
      </c>
      <c r="C20" s="5" t="s">
        <v>700</v>
      </c>
      <c r="D20" s="5" t="s">
        <v>701</v>
      </c>
      <c r="E20" s="5" t="s">
        <v>910</v>
      </c>
      <c r="F20" s="5" t="s">
        <v>559</v>
      </c>
      <c r="G20" s="5" t="s">
        <v>928</v>
      </c>
      <c r="H20" s="16">
        <v>106.6</v>
      </c>
    </row>
    <row r="21" spans="2:8" x14ac:dyDescent="0.25">
      <c r="B21" s="25">
        <v>40938</v>
      </c>
      <c r="C21" s="5" t="s">
        <v>700</v>
      </c>
      <c r="D21" s="5" t="s">
        <v>701</v>
      </c>
      <c r="E21" s="5" t="s">
        <v>911</v>
      </c>
      <c r="F21" s="4">
        <v>1002</v>
      </c>
      <c r="G21" s="4" t="s">
        <v>61</v>
      </c>
      <c r="H21" s="16">
        <v>68.2</v>
      </c>
    </row>
    <row r="22" spans="2:8" x14ac:dyDescent="0.25">
      <c r="B22" s="26"/>
      <c r="F22" s="4"/>
      <c r="G22" s="4"/>
      <c r="H22" s="16"/>
    </row>
    <row r="23" spans="2:8" ht="16.899999999999999" customHeight="1" x14ac:dyDescent="0.25">
      <c r="B23" s="25"/>
      <c r="C23" s="5"/>
      <c r="D23" s="5"/>
      <c r="E23" s="5"/>
      <c r="F23" s="5"/>
      <c r="G23" s="21" t="s">
        <v>33</v>
      </c>
      <c r="H23" s="9" t="s">
        <v>34</v>
      </c>
    </row>
    <row r="24" spans="2:8" x14ac:dyDescent="0.25">
      <c r="B24" s="25"/>
      <c r="C24" s="5"/>
      <c r="D24" s="5"/>
      <c r="E24" s="5"/>
      <c r="F24" s="5"/>
      <c r="G24" s="22" t="s">
        <v>35</v>
      </c>
      <c r="H24" s="11">
        <f>SUM(H7:H22)</f>
        <v>1048.2000000000003</v>
      </c>
    </row>
    <row r="25" spans="2:8" x14ac:dyDescent="0.25">
      <c r="B25" s="26"/>
    </row>
    <row r="26" spans="2:8" x14ac:dyDescent="0.25">
      <c r="B26" s="26"/>
    </row>
    <row r="27" spans="2:8" x14ac:dyDescent="0.25">
      <c r="B27" s="26"/>
      <c r="G27" s="20" t="s">
        <v>921</v>
      </c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Layout" zoomScale="85" zoomScaleNormal="100" zoomScalePageLayoutView="85" workbookViewId="0">
      <selection activeCell="C79" sqref="C79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913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914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40946</v>
      </c>
      <c r="C6" s="5" t="s">
        <v>957</v>
      </c>
      <c r="D6" s="5" t="s">
        <v>726</v>
      </c>
      <c r="E6" s="5" t="s">
        <v>911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1072</v>
      </c>
      <c r="G7" s="4" t="s">
        <v>66</v>
      </c>
      <c r="H7" s="16">
        <v>54.8</v>
      </c>
    </row>
    <row r="8" spans="1:8" x14ac:dyDescent="0.25">
      <c r="B8" s="3"/>
      <c r="C8" s="5"/>
      <c r="D8" s="5"/>
      <c r="E8" s="5"/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40948</v>
      </c>
      <c r="C9" s="5" t="s">
        <v>958</v>
      </c>
      <c r="D9" s="5" t="s">
        <v>959</v>
      </c>
      <c r="E9" s="5" t="s">
        <v>596</v>
      </c>
      <c r="F9" s="4">
        <v>1012</v>
      </c>
      <c r="G9" s="4" t="s">
        <v>243</v>
      </c>
      <c r="H9" s="16">
        <v>90.2</v>
      </c>
    </row>
    <row r="10" spans="1:8" x14ac:dyDescent="0.25">
      <c r="B10" s="3"/>
      <c r="C10" s="5"/>
      <c r="D10" s="5"/>
      <c r="E10" s="5"/>
      <c r="F10" s="4">
        <v>1908</v>
      </c>
      <c r="G10" s="2" t="s">
        <v>10</v>
      </c>
      <c r="H10" s="16">
        <v>73.900000000000006</v>
      </c>
    </row>
    <row r="11" spans="1:8" x14ac:dyDescent="0.25">
      <c r="B11" s="3">
        <v>40949</v>
      </c>
      <c r="C11" s="5" t="s">
        <v>961</v>
      </c>
      <c r="D11" s="5" t="s">
        <v>56</v>
      </c>
      <c r="E11" s="5" t="s">
        <v>658</v>
      </c>
      <c r="F11" s="4">
        <v>1012</v>
      </c>
      <c r="G11" s="4" t="s">
        <v>243</v>
      </c>
      <c r="H11" s="16">
        <v>90.2</v>
      </c>
    </row>
    <row r="12" spans="1:8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</row>
    <row r="13" spans="1:8" x14ac:dyDescent="0.25">
      <c r="B13" s="3">
        <v>40949</v>
      </c>
      <c r="C13" s="5" t="s">
        <v>962</v>
      </c>
      <c r="D13" s="5" t="s">
        <v>963</v>
      </c>
      <c r="E13" s="5" t="s">
        <v>964</v>
      </c>
      <c r="F13" s="4">
        <v>1010</v>
      </c>
      <c r="G13" s="4" t="s">
        <v>65</v>
      </c>
      <c r="H13" s="16">
        <v>51.6</v>
      </c>
    </row>
    <row r="14" spans="1:8" x14ac:dyDescent="0.25">
      <c r="B14" s="3"/>
      <c r="C14" s="5"/>
      <c r="D14" s="5"/>
      <c r="E14" s="5"/>
      <c r="F14" s="4">
        <v>1072</v>
      </c>
      <c r="G14" s="4" t="s">
        <v>66</v>
      </c>
      <c r="H14" s="16">
        <v>54.8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40953</v>
      </c>
      <c r="C16" s="5" t="s">
        <v>1197</v>
      </c>
      <c r="D16" s="5" t="s">
        <v>965</v>
      </c>
      <c r="E16" s="5" t="s">
        <v>592</v>
      </c>
      <c r="F16" s="4">
        <v>1012</v>
      </c>
      <c r="G16" s="4" t="s">
        <v>243</v>
      </c>
      <c r="H16" s="16">
        <v>90.2</v>
      </c>
    </row>
    <row r="17" spans="2:8" x14ac:dyDescent="0.25">
      <c r="C17" s="2"/>
      <c r="D17" s="2"/>
      <c r="E17" s="2"/>
      <c r="F17" s="4">
        <v>1908</v>
      </c>
      <c r="G17" s="2" t="s">
        <v>10</v>
      </c>
      <c r="H17" s="16">
        <v>73.900000000000006</v>
      </c>
    </row>
    <row r="18" spans="2:8" x14ac:dyDescent="0.25">
      <c r="B18" s="3">
        <v>40953</v>
      </c>
      <c r="C18" s="5" t="s">
        <v>966</v>
      </c>
      <c r="D18" s="5"/>
      <c r="E18" s="5" t="s">
        <v>766</v>
      </c>
      <c r="F18" s="5" t="s">
        <v>244</v>
      </c>
      <c r="G18" s="5" t="s">
        <v>369</v>
      </c>
      <c r="H18" s="16">
        <v>106.6</v>
      </c>
    </row>
    <row r="19" spans="2:8" x14ac:dyDescent="0.25">
      <c r="B19" s="3">
        <v>40953</v>
      </c>
      <c r="C19" s="5" t="s">
        <v>967</v>
      </c>
      <c r="D19" s="5"/>
      <c r="E19" s="5" t="s">
        <v>1193</v>
      </c>
      <c r="F19" s="5" t="s">
        <v>248</v>
      </c>
      <c r="G19" s="5" t="s">
        <v>366</v>
      </c>
      <c r="H19" s="16">
        <v>185.3</v>
      </c>
    </row>
    <row r="20" spans="2:8" x14ac:dyDescent="0.25">
      <c r="B20" s="3"/>
      <c r="C20" s="5"/>
      <c r="D20" s="5"/>
      <c r="E20" s="5"/>
      <c r="F20" s="4">
        <v>1908</v>
      </c>
      <c r="G20" s="2" t="s">
        <v>10</v>
      </c>
      <c r="H20" s="16">
        <v>73.900000000000006</v>
      </c>
    </row>
    <row r="21" spans="2:8" x14ac:dyDescent="0.25">
      <c r="B21" s="3">
        <v>40954</v>
      </c>
      <c r="C21" s="5" t="s">
        <v>968</v>
      </c>
      <c r="D21" s="5"/>
      <c r="E21" s="5" t="s">
        <v>969</v>
      </c>
      <c r="F21" s="5" t="s">
        <v>252</v>
      </c>
      <c r="G21" s="5" t="s">
        <v>251</v>
      </c>
      <c r="H21" s="16">
        <v>231.6</v>
      </c>
    </row>
    <row r="22" spans="2:8" x14ac:dyDescent="0.25">
      <c r="B22" s="3">
        <v>40954</v>
      </c>
      <c r="C22" s="5" t="s">
        <v>970</v>
      </c>
      <c r="D22" s="5"/>
      <c r="E22" s="5" t="s">
        <v>971</v>
      </c>
      <c r="F22" s="5" t="s">
        <v>252</v>
      </c>
      <c r="G22" s="5" t="s">
        <v>251</v>
      </c>
      <c r="H22" s="16">
        <v>231.6</v>
      </c>
    </row>
    <row r="23" spans="2:8" x14ac:dyDescent="0.25">
      <c r="B23" s="3">
        <v>40954</v>
      </c>
      <c r="C23" s="5" t="s">
        <v>970</v>
      </c>
      <c r="D23" s="5"/>
      <c r="E23" s="5" t="s">
        <v>545</v>
      </c>
      <c r="F23" s="4">
        <v>1012</v>
      </c>
      <c r="G23" s="4" t="s">
        <v>243</v>
      </c>
      <c r="H23" s="16">
        <v>90.2</v>
      </c>
    </row>
    <row r="24" spans="2:8" x14ac:dyDescent="0.25">
      <c r="B24" s="3">
        <v>40954</v>
      </c>
      <c r="C24" s="5" t="s">
        <v>341</v>
      </c>
      <c r="D24" s="5" t="s">
        <v>342</v>
      </c>
      <c r="E24" s="5" t="s">
        <v>551</v>
      </c>
      <c r="F24" s="4">
        <v>1010</v>
      </c>
      <c r="G24" s="4" t="s">
        <v>65</v>
      </c>
      <c r="H24" s="16">
        <v>51.6</v>
      </c>
    </row>
    <row r="25" spans="2:8" x14ac:dyDescent="0.25">
      <c r="B25" s="3"/>
      <c r="C25" s="5"/>
      <c r="D25" s="5"/>
      <c r="E25" s="5"/>
      <c r="F25" s="4">
        <v>1072</v>
      </c>
      <c r="G25" s="4" t="s">
        <v>66</v>
      </c>
      <c r="H25" s="16">
        <v>54.8</v>
      </c>
    </row>
    <row r="26" spans="2:8" x14ac:dyDescent="0.25">
      <c r="B26" s="3"/>
      <c r="C26" s="5"/>
      <c r="D26" s="5"/>
      <c r="E26" s="5"/>
      <c r="F26" s="4">
        <v>1908</v>
      </c>
      <c r="G26" s="2" t="s">
        <v>10</v>
      </c>
      <c r="H26" s="16">
        <v>73.900000000000006</v>
      </c>
    </row>
    <row r="27" spans="2:8" x14ac:dyDescent="0.25">
      <c r="B27" s="3">
        <v>40955</v>
      </c>
      <c r="C27" s="5" t="s">
        <v>972</v>
      </c>
      <c r="D27" s="5" t="s">
        <v>973</v>
      </c>
      <c r="E27" s="5" t="s">
        <v>974</v>
      </c>
      <c r="F27" s="4">
        <v>2056</v>
      </c>
      <c r="G27" s="4" t="s">
        <v>1196</v>
      </c>
      <c r="H27" s="16">
        <v>185.3</v>
      </c>
    </row>
    <row r="28" spans="2:8" x14ac:dyDescent="0.25">
      <c r="B28" s="3"/>
      <c r="C28" s="5"/>
      <c r="D28" s="5"/>
      <c r="E28" s="5"/>
      <c r="F28" s="4">
        <v>1908</v>
      </c>
      <c r="G28" s="2" t="s">
        <v>10</v>
      </c>
      <c r="H28" s="16">
        <v>73.900000000000006</v>
      </c>
    </row>
    <row r="29" spans="2:8" x14ac:dyDescent="0.25">
      <c r="B29" s="3"/>
      <c r="C29" s="5"/>
      <c r="D29" s="5"/>
      <c r="E29" s="5"/>
      <c r="F29" s="4">
        <v>1072</v>
      </c>
      <c r="G29" s="4" t="s">
        <v>66</v>
      </c>
      <c r="H29" s="16">
        <v>54.8</v>
      </c>
    </row>
    <row r="30" spans="2:8" ht="25.5" x14ac:dyDescent="0.25">
      <c r="B30" s="3"/>
      <c r="C30" s="5"/>
      <c r="D30" s="5"/>
      <c r="E30" s="5"/>
      <c r="F30" s="5" t="s">
        <v>1194</v>
      </c>
      <c r="G30" s="5" t="s">
        <v>1195</v>
      </c>
      <c r="H30" s="16">
        <v>34.700000000000003</v>
      </c>
    </row>
    <row r="31" spans="2:8" x14ac:dyDescent="0.25">
      <c r="B31" s="3">
        <v>40955</v>
      </c>
      <c r="C31" s="5" t="s">
        <v>975</v>
      </c>
      <c r="D31" s="5" t="s">
        <v>976</v>
      </c>
      <c r="E31" s="5" t="s">
        <v>672</v>
      </c>
      <c r="F31" s="4">
        <v>1010</v>
      </c>
      <c r="G31" s="4" t="s">
        <v>65</v>
      </c>
      <c r="H31" s="16">
        <v>51.6</v>
      </c>
    </row>
    <row r="32" spans="2:8" x14ac:dyDescent="0.25">
      <c r="B32" s="3"/>
      <c r="C32" s="5"/>
      <c r="D32" s="5"/>
      <c r="E32" s="5"/>
      <c r="F32" s="4"/>
      <c r="G32" s="4"/>
      <c r="H32" s="16"/>
    </row>
    <row r="33" spans="2:8" x14ac:dyDescent="0.25">
      <c r="B33" s="3"/>
      <c r="C33" s="5"/>
      <c r="D33" s="5"/>
      <c r="E33" s="5"/>
      <c r="F33" s="4"/>
      <c r="G33" s="4"/>
      <c r="H33" s="16"/>
    </row>
    <row r="34" spans="2:8" x14ac:dyDescent="0.25">
      <c r="B34" s="3"/>
      <c r="C34" s="5"/>
      <c r="D34" s="5"/>
      <c r="E34" s="5"/>
      <c r="F34" s="4"/>
      <c r="G34" s="4"/>
      <c r="H34" s="16"/>
    </row>
    <row r="35" spans="2:8" x14ac:dyDescent="0.25">
      <c r="B35" s="3"/>
      <c r="C35" s="5"/>
      <c r="D35" s="5"/>
      <c r="E35" s="5"/>
      <c r="F35" s="4"/>
      <c r="G35" s="4"/>
      <c r="H35" s="16"/>
    </row>
    <row r="36" spans="2:8" ht="18" customHeight="1" x14ac:dyDescent="0.25">
      <c r="B36" s="3">
        <v>40955</v>
      </c>
      <c r="C36" s="5" t="s">
        <v>977</v>
      </c>
      <c r="D36" s="5" t="s">
        <v>978</v>
      </c>
      <c r="E36" s="5" t="s">
        <v>911</v>
      </c>
      <c r="F36" s="4">
        <v>1010</v>
      </c>
      <c r="G36" s="4" t="s">
        <v>65</v>
      </c>
      <c r="H36" s="16">
        <v>51.6</v>
      </c>
    </row>
    <row r="37" spans="2:8" x14ac:dyDescent="0.25">
      <c r="B37" s="3">
        <v>40955</v>
      </c>
      <c r="C37" s="5" t="s">
        <v>979</v>
      </c>
      <c r="D37" s="5" t="s">
        <v>980</v>
      </c>
      <c r="E37" s="5" t="s">
        <v>616</v>
      </c>
      <c r="F37" s="4">
        <v>1010</v>
      </c>
      <c r="G37" s="4" t="s">
        <v>65</v>
      </c>
      <c r="H37" s="16">
        <v>51.6</v>
      </c>
    </row>
    <row r="38" spans="2:8" x14ac:dyDescent="0.25">
      <c r="B38" s="3"/>
      <c r="C38" s="5"/>
      <c r="D38" s="5"/>
      <c r="E38" s="5"/>
      <c r="F38" s="5" t="s">
        <v>371</v>
      </c>
      <c r="G38" s="5" t="s">
        <v>981</v>
      </c>
      <c r="H38" s="16">
        <v>124.6</v>
      </c>
    </row>
    <row r="39" spans="2:8" x14ac:dyDescent="0.25">
      <c r="B39" s="3">
        <v>40955</v>
      </c>
      <c r="C39" s="5" t="s">
        <v>982</v>
      </c>
      <c r="D39" s="5"/>
      <c r="E39" s="5" t="s">
        <v>702</v>
      </c>
      <c r="F39" s="4">
        <v>1010</v>
      </c>
      <c r="G39" s="4" t="s">
        <v>65</v>
      </c>
      <c r="H39" s="16">
        <v>51.6</v>
      </c>
    </row>
    <row r="40" spans="2:8" x14ac:dyDescent="0.25">
      <c r="B40" s="3">
        <v>40956</v>
      </c>
      <c r="C40" s="5" t="s">
        <v>983</v>
      </c>
      <c r="D40" s="5" t="s">
        <v>984</v>
      </c>
      <c r="E40" s="5" t="s">
        <v>597</v>
      </c>
      <c r="F40" s="4">
        <v>1012</v>
      </c>
      <c r="G40" s="4" t="s">
        <v>243</v>
      </c>
      <c r="H40" s="16">
        <v>90.2</v>
      </c>
    </row>
    <row r="41" spans="2:8" x14ac:dyDescent="0.25">
      <c r="B41" s="3"/>
      <c r="C41" s="5"/>
      <c r="D41" s="5"/>
      <c r="E41" s="5"/>
      <c r="F41" s="4">
        <v>1908</v>
      </c>
      <c r="G41" s="2" t="s">
        <v>10</v>
      </c>
      <c r="H41" s="16">
        <v>73.900000000000006</v>
      </c>
    </row>
    <row r="42" spans="2:8" x14ac:dyDescent="0.25">
      <c r="B42" s="3">
        <v>40956</v>
      </c>
      <c r="C42" s="5" t="s">
        <v>985</v>
      </c>
      <c r="D42" s="5" t="s">
        <v>986</v>
      </c>
      <c r="E42" s="5" t="s">
        <v>717</v>
      </c>
      <c r="F42" s="4">
        <v>1010</v>
      </c>
      <c r="G42" s="4" t="s">
        <v>65</v>
      </c>
      <c r="H42" s="16">
        <v>51.6</v>
      </c>
    </row>
    <row r="43" spans="2:8" x14ac:dyDescent="0.25">
      <c r="B43" s="3"/>
      <c r="C43" s="5"/>
      <c r="D43" s="5"/>
      <c r="E43" s="5"/>
      <c r="F43" s="4">
        <v>1072</v>
      </c>
      <c r="G43" s="4" t="s">
        <v>66</v>
      </c>
      <c r="H43" s="16">
        <v>54.8</v>
      </c>
    </row>
    <row r="44" spans="2:8" x14ac:dyDescent="0.25">
      <c r="B44" s="3"/>
      <c r="C44" s="5"/>
      <c r="D44" s="5"/>
      <c r="E44" s="5"/>
      <c r="F44" s="4">
        <v>1908</v>
      </c>
      <c r="G44" s="2" t="s">
        <v>10</v>
      </c>
      <c r="H44" s="16">
        <v>73.900000000000006</v>
      </c>
    </row>
    <row r="45" spans="2:8" x14ac:dyDescent="0.25">
      <c r="B45" s="3">
        <v>40956</v>
      </c>
      <c r="C45" s="5" t="s">
        <v>987</v>
      </c>
      <c r="D45" s="5" t="s">
        <v>988</v>
      </c>
      <c r="E45" s="5" t="s">
        <v>989</v>
      </c>
      <c r="F45" s="4">
        <v>1010</v>
      </c>
      <c r="G45" s="4" t="s">
        <v>65</v>
      </c>
      <c r="H45" s="16">
        <v>51.6</v>
      </c>
    </row>
    <row r="46" spans="2:8" x14ac:dyDescent="0.25">
      <c r="B46" s="3"/>
      <c r="C46" s="5"/>
      <c r="D46" s="5"/>
      <c r="E46" s="5"/>
      <c r="F46" s="4">
        <v>1072</v>
      </c>
      <c r="G46" s="4" t="s">
        <v>66</v>
      </c>
      <c r="H46" s="16">
        <v>54.8</v>
      </c>
    </row>
    <row r="47" spans="2:8" x14ac:dyDescent="0.25">
      <c r="B47" s="3">
        <v>40956</v>
      </c>
      <c r="C47" s="5" t="s">
        <v>985</v>
      </c>
      <c r="D47" s="5" t="s">
        <v>986</v>
      </c>
      <c r="E47" s="5" t="s">
        <v>708</v>
      </c>
      <c r="F47" s="4">
        <v>1010</v>
      </c>
      <c r="G47" s="4" t="s">
        <v>65</v>
      </c>
      <c r="H47" s="16">
        <v>51.6</v>
      </c>
    </row>
    <row r="48" spans="2:8" x14ac:dyDescent="0.25">
      <c r="B48" s="3">
        <v>40962</v>
      </c>
      <c r="C48" s="5" t="s">
        <v>990</v>
      </c>
      <c r="D48" s="5" t="s">
        <v>991</v>
      </c>
      <c r="E48" s="5" t="s">
        <v>992</v>
      </c>
      <c r="F48" s="4">
        <v>1012</v>
      </c>
      <c r="G48" s="4" t="s">
        <v>243</v>
      </c>
      <c r="H48" s="16">
        <v>90.2</v>
      </c>
    </row>
    <row r="49" spans="2:8" x14ac:dyDescent="0.25">
      <c r="B49" s="3">
        <v>40962</v>
      </c>
      <c r="C49" s="5" t="s">
        <v>993</v>
      </c>
      <c r="D49" s="5" t="s">
        <v>994</v>
      </c>
      <c r="E49" s="5" t="s">
        <v>880</v>
      </c>
      <c r="F49" s="4">
        <v>1010</v>
      </c>
      <c r="G49" s="4" t="s">
        <v>65</v>
      </c>
      <c r="H49" s="16">
        <v>51.6</v>
      </c>
    </row>
    <row r="50" spans="2:8" x14ac:dyDescent="0.25">
      <c r="B50" s="3"/>
      <c r="C50" s="5"/>
      <c r="D50" s="5"/>
      <c r="E50" s="5"/>
      <c r="F50" s="4">
        <v>1908</v>
      </c>
      <c r="G50" s="2" t="s">
        <v>10</v>
      </c>
      <c r="H50" s="16">
        <v>73.900000000000006</v>
      </c>
    </row>
    <row r="51" spans="2:8" x14ac:dyDescent="0.25">
      <c r="B51" s="3"/>
      <c r="C51" s="5"/>
      <c r="D51" s="5"/>
      <c r="E51" s="5"/>
      <c r="F51" s="5"/>
      <c r="G51" s="5"/>
      <c r="H51" s="16"/>
    </row>
    <row r="52" spans="2:8" x14ac:dyDescent="0.25">
      <c r="B52" s="3"/>
      <c r="C52" s="5"/>
      <c r="D52" s="5"/>
      <c r="E52" s="5"/>
      <c r="F52" s="5"/>
      <c r="G52" s="5"/>
      <c r="H52" s="16"/>
    </row>
    <row r="53" spans="2:8" x14ac:dyDescent="0.25">
      <c r="B53" s="4"/>
      <c r="C53" s="5"/>
      <c r="D53" s="5"/>
      <c r="E53" s="5"/>
      <c r="F53" s="5"/>
      <c r="G53" s="21" t="s">
        <v>33</v>
      </c>
      <c r="H53" s="16"/>
    </row>
    <row r="54" spans="2:8" x14ac:dyDescent="0.25">
      <c r="B54" s="4"/>
      <c r="C54" s="5"/>
      <c r="D54" s="5"/>
      <c r="E54" s="5"/>
      <c r="F54" s="5"/>
      <c r="G54" s="22" t="s">
        <v>35</v>
      </c>
      <c r="H54" s="16"/>
    </row>
    <row r="55" spans="2:8" x14ac:dyDescent="0.25">
      <c r="B55" s="4"/>
      <c r="C55" s="5"/>
      <c r="D55" s="5"/>
      <c r="E55" s="5"/>
      <c r="F55" s="5"/>
      <c r="G55" s="22"/>
      <c r="H55" s="16"/>
    </row>
    <row r="56" spans="2:8" x14ac:dyDescent="0.25">
      <c r="B56" s="4"/>
      <c r="C56" s="5"/>
      <c r="D56" s="5"/>
      <c r="E56" s="5"/>
      <c r="F56" s="5"/>
      <c r="G56" s="22"/>
      <c r="H56" s="16"/>
    </row>
    <row r="57" spans="2:8" x14ac:dyDescent="0.25">
      <c r="B57" s="4"/>
      <c r="C57" s="5"/>
      <c r="D57" s="5"/>
      <c r="E57" s="5"/>
      <c r="F57" s="5"/>
      <c r="G57" s="22" t="s">
        <v>1198</v>
      </c>
      <c r="H57" s="16"/>
    </row>
    <row r="58" spans="2:8" x14ac:dyDescent="0.25">
      <c r="B58" s="4"/>
      <c r="C58" s="5"/>
      <c r="D58" s="5"/>
      <c r="E58" s="5"/>
      <c r="F58" s="5"/>
      <c r="G58" s="22"/>
      <c r="H58" s="16"/>
    </row>
    <row r="59" spans="2:8" x14ac:dyDescent="0.25">
      <c r="H59" s="16"/>
    </row>
    <row r="60" spans="2:8" x14ac:dyDescent="0.25">
      <c r="H60" s="16"/>
    </row>
    <row r="61" spans="2:8" x14ac:dyDescent="0.25">
      <c r="H61" s="16"/>
    </row>
    <row r="62" spans="2:8" x14ac:dyDescent="0.25">
      <c r="H62" s="16"/>
    </row>
    <row r="63" spans="2:8" ht="16.899999999999999" customHeight="1" x14ac:dyDescent="0.25">
      <c r="B63" s="12"/>
      <c r="C63" s="23"/>
      <c r="D63" s="24"/>
      <c r="E63" s="23"/>
      <c r="F63" s="23"/>
      <c r="H63" s="18" t="s">
        <v>34</v>
      </c>
    </row>
    <row r="64" spans="2:8" x14ac:dyDescent="0.25">
      <c r="B64" s="12"/>
      <c r="C64" s="23"/>
      <c r="D64" s="24"/>
      <c r="F64" s="23"/>
      <c r="G64" s="23"/>
      <c r="H64" s="19">
        <f>SUM(H4:H61)</f>
        <v>3388.7999999999997</v>
      </c>
    </row>
    <row r="65" spans="2:8" x14ac:dyDescent="0.25">
      <c r="B65" s="12"/>
      <c r="C65" s="23"/>
      <c r="D65" s="24"/>
      <c r="E65" s="23"/>
      <c r="F65" s="23"/>
      <c r="G65" s="23"/>
      <c r="H65" s="19"/>
    </row>
    <row r="66" spans="2:8" x14ac:dyDescent="0.25">
      <c r="B66" s="12"/>
      <c r="C66" s="23"/>
      <c r="D66" s="24"/>
      <c r="E66" s="23"/>
      <c r="F66" s="23"/>
      <c r="G66" s="23"/>
      <c r="H66" s="19"/>
    </row>
    <row r="67" spans="2:8" x14ac:dyDescent="0.25">
      <c r="B67" s="12"/>
      <c r="E67" s="23"/>
      <c r="F67" s="23"/>
      <c r="G67" s="23"/>
      <c r="H67" s="19"/>
    </row>
    <row r="68" spans="2:8" x14ac:dyDescent="0.25">
      <c r="B68" s="12"/>
      <c r="C68" s="23"/>
      <c r="D68" s="23"/>
      <c r="E68" s="23"/>
      <c r="F68" s="23"/>
      <c r="G68" s="23"/>
      <c r="H68" s="19"/>
    </row>
    <row r="69" spans="2:8" x14ac:dyDescent="0.25">
      <c r="B69" s="12"/>
      <c r="C69" s="24"/>
      <c r="D69" s="24"/>
      <c r="F69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Layout" topLeftCell="B19" zoomScale="85" zoomScaleNormal="100" zoomScaleSheetLayoutView="100" zoomScalePageLayoutView="85" workbookViewId="0">
      <selection activeCell="F10" sqref="F10:H10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912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1200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40952</v>
      </c>
      <c r="C6" s="5" t="s">
        <v>698</v>
      </c>
      <c r="D6" s="5" t="s">
        <v>344</v>
      </c>
      <c r="E6" s="5" t="s">
        <v>594</v>
      </c>
      <c r="F6" s="4">
        <v>1002</v>
      </c>
      <c r="G6" s="4" t="s">
        <v>61</v>
      </c>
      <c r="H6" s="16">
        <v>68.2</v>
      </c>
    </row>
    <row r="7" spans="1:8" x14ac:dyDescent="0.25">
      <c r="B7" s="25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25">
        <v>40953</v>
      </c>
      <c r="C8" s="20" t="s">
        <v>698</v>
      </c>
      <c r="D8" s="20" t="s">
        <v>344</v>
      </c>
      <c r="E8" s="5" t="s">
        <v>998</v>
      </c>
      <c r="F8" s="4">
        <v>1002</v>
      </c>
      <c r="G8" s="4" t="s">
        <v>61</v>
      </c>
      <c r="H8" s="16">
        <v>68.2</v>
      </c>
    </row>
    <row r="9" spans="1:8" x14ac:dyDescent="0.25">
      <c r="B9" s="25"/>
      <c r="E9" s="5"/>
      <c r="F9" s="4">
        <v>1908</v>
      </c>
      <c r="G9" s="2" t="s">
        <v>10</v>
      </c>
      <c r="H9" s="16">
        <v>73.900000000000006</v>
      </c>
    </row>
    <row r="10" spans="1:8" x14ac:dyDescent="0.25">
      <c r="B10" s="25">
        <v>40954</v>
      </c>
      <c r="C10" s="20" t="s">
        <v>341</v>
      </c>
      <c r="D10" s="20" t="s">
        <v>342</v>
      </c>
      <c r="E10" s="5" t="s">
        <v>648</v>
      </c>
      <c r="F10" s="4">
        <v>1002</v>
      </c>
      <c r="G10" s="4" t="s">
        <v>61</v>
      </c>
      <c r="H10" s="16">
        <v>68.2</v>
      </c>
    </row>
    <row r="11" spans="1:8" x14ac:dyDescent="0.25">
      <c r="B11" s="25">
        <v>40955</v>
      </c>
      <c r="C11" s="20" t="s">
        <v>341</v>
      </c>
      <c r="D11" s="20" t="s">
        <v>342</v>
      </c>
      <c r="E11" s="5" t="s">
        <v>657</v>
      </c>
      <c r="F11" s="4">
        <v>1002</v>
      </c>
      <c r="G11" s="4" t="s">
        <v>61</v>
      </c>
      <c r="H11" s="16">
        <v>68.2</v>
      </c>
    </row>
    <row r="12" spans="1:8" x14ac:dyDescent="0.25">
      <c r="B12" s="25">
        <v>40956</v>
      </c>
      <c r="C12" s="20" t="s">
        <v>341</v>
      </c>
      <c r="D12" s="20" t="s">
        <v>342</v>
      </c>
      <c r="E12" s="5" t="s">
        <v>654</v>
      </c>
      <c r="F12" s="4">
        <v>1002</v>
      </c>
      <c r="G12" s="4" t="s">
        <v>61</v>
      </c>
      <c r="H12" s="16">
        <v>68.2</v>
      </c>
    </row>
    <row r="13" spans="1:8" x14ac:dyDescent="0.25">
      <c r="B13" s="25">
        <v>40962</v>
      </c>
      <c r="C13" s="20" t="s">
        <v>999</v>
      </c>
      <c r="D13" s="20" t="s">
        <v>1000</v>
      </c>
      <c r="E13" s="5" t="s">
        <v>1001</v>
      </c>
      <c r="F13" s="4">
        <v>1002</v>
      </c>
      <c r="G13" s="4" t="s">
        <v>61</v>
      </c>
      <c r="H13" s="16">
        <v>68.2</v>
      </c>
    </row>
    <row r="14" spans="1:8" x14ac:dyDescent="0.25">
      <c r="H14" s="16"/>
    </row>
    <row r="15" spans="1:8" x14ac:dyDescent="0.25">
      <c r="H15" s="16"/>
    </row>
    <row r="16" spans="1:8" x14ac:dyDescent="0.25">
      <c r="G16" s="21" t="s">
        <v>33</v>
      </c>
      <c r="H16" s="9" t="s">
        <v>34</v>
      </c>
    </row>
    <row r="17" spans="2:8" x14ac:dyDescent="0.25">
      <c r="G17" s="22" t="s">
        <v>35</v>
      </c>
      <c r="H17" s="11">
        <f ca="1">SUM(H6:H41)</f>
        <v>557</v>
      </c>
    </row>
    <row r="18" spans="2:8" x14ac:dyDescent="0.25">
      <c r="B18" s="25"/>
      <c r="E18" s="5"/>
      <c r="F18" s="4"/>
    </row>
    <row r="19" spans="2:8" x14ac:dyDescent="0.25">
      <c r="B19" s="25"/>
      <c r="E19" s="5"/>
      <c r="F19" s="4"/>
    </row>
    <row r="20" spans="2:8" ht="13.15" customHeight="1" x14ac:dyDescent="0.25">
      <c r="B20" s="25"/>
      <c r="C20" s="5"/>
      <c r="D20" s="5"/>
      <c r="E20" s="5"/>
      <c r="F20" s="4"/>
      <c r="G20" s="20" t="s">
        <v>1199</v>
      </c>
    </row>
    <row r="21" spans="2:8" x14ac:dyDescent="0.25">
      <c r="B21" s="25"/>
      <c r="C21" s="5"/>
      <c r="D21" s="5"/>
      <c r="E21" s="5"/>
      <c r="F21" s="4"/>
    </row>
    <row r="22" spans="2:8" x14ac:dyDescent="0.25">
      <c r="B22" s="25"/>
      <c r="E22" s="5"/>
      <c r="F22" s="4"/>
      <c r="G22" s="4"/>
      <c r="H22" s="16"/>
    </row>
    <row r="23" spans="2:8" x14ac:dyDescent="0.25">
      <c r="B23" s="25"/>
      <c r="E23" s="5"/>
      <c r="F23" s="4"/>
      <c r="G23" s="4"/>
      <c r="H23" s="16"/>
    </row>
    <row r="24" spans="2:8" x14ac:dyDescent="0.25">
      <c r="B24" s="25"/>
      <c r="C24" s="5"/>
      <c r="D24" s="5"/>
      <c r="E24" s="5"/>
      <c r="F24" s="4"/>
      <c r="G24" s="4"/>
      <c r="H24" s="16"/>
    </row>
    <row r="25" spans="2:8" x14ac:dyDescent="0.25">
      <c r="B25" s="25"/>
      <c r="C25" s="5"/>
      <c r="D25" s="5"/>
      <c r="E25" s="5"/>
      <c r="F25" s="4"/>
      <c r="G25" s="4"/>
      <c r="H25" s="16"/>
    </row>
    <row r="26" spans="2:8" x14ac:dyDescent="0.25">
      <c r="B26" s="25"/>
      <c r="C26" s="5"/>
      <c r="D26" s="5"/>
      <c r="E26" s="5"/>
      <c r="F26" s="4"/>
      <c r="G26" s="4"/>
      <c r="H26" s="16"/>
    </row>
    <row r="27" spans="2:8" x14ac:dyDescent="0.25">
      <c r="B27" s="25"/>
      <c r="C27" s="5"/>
      <c r="D27" s="5"/>
      <c r="E27" s="5"/>
      <c r="F27" s="4"/>
      <c r="G27" s="4"/>
      <c r="H27" s="16"/>
    </row>
    <row r="28" spans="2:8" x14ac:dyDescent="0.25">
      <c r="B28" s="26"/>
      <c r="F28" s="4"/>
      <c r="G28" s="4"/>
      <c r="H28" s="16"/>
    </row>
    <row r="29" spans="2:8" x14ac:dyDescent="0.25">
      <c r="B29" s="25"/>
      <c r="C29" s="5"/>
      <c r="D29" s="5"/>
      <c r="E29" s="5"/>
      <c r="F29" s="4"/>
      <c r="G29" s="4"/>
      <c r="H29" s="16"/>
    </row>
    <row r="30" spans="2:8" x14ac:dyDescent="0.25">
      <c r="B30" s="25"/>
      <c r="C30" s="5"/>
      <c r="D30" s="5"/>
      <c r="E30" s="5"/>
      <c r="F30" s="4"/>
      <c r="G30" s="4"/>
      <c r="H30" s="16"/>
    </row>
    <row r="31" spans="2:8" x14ac:dyDescent="0.25">
      <c r="B31" s="25"/>
      <c r="C31" s="5"/>
      <c r="D31" s="5"/>
      <c r="E31" s="5"/>
      <c r="F31" s="4"/>
      <c r="G31" s="4"/>
      <c r="H31" s="16"/>
    </row>
    <row r="32" spans="2:8" x14ac:dyDescent="0.25">
      <c r="B32" s="25"/>
      <c r="C32" s="5"/>
      <c r="D32" s="5"/>
      <c r="E32" s="5"/>
      <c r="F32" s="4"/>
      <c r="G32" s="4"/>
      <c r="H32" s="16"/>
    </row>
    <row r="33" spans="2:8" x14ac:dyDescent="0.25">
      <c r="B33" s="25"/>
      <c r="C33" s="5"/>
      <c r="D33" s="5"/>
      <c r="E33" s="5"/>
      <c r="F33" s="4"/>
      <c r="G33" s="4"/>
      <c r="H33" s="16"/>
    </row>
    <row r="34" spans="2:8" x14ac:dyDescent="0.25">
      <c r="B34" s="25" t="s">
        <v>1201</v>
      </c>
      <c r="C34" s="5"/>
      <c r="D34" s="5"/>
      <c r="E34" s="5"/>
      <c r="F34" s="4"/>
      <c r="G34" s="4"/>
      <c r="H34" s="16"/>
    </row>
    <row r="35" spans="2:8" x14ac:dyDescent="0.25">
      <c r="B35" s="25"/>
      <c r="C35" s="5"/>
      <c r="D35" s="5"/>
      <c r="E35" s="5"/>
      <c r="F35" s="4"/>
      <c r="G35" s="4"/>
      <c r="H35" s="16"/>
    </row>
    <row r="36" spans="2:8" x14ac:dyDescent="0.25">
      <c r="B36" s="25">
        <v>40947</v>
      </c>
      <c r="C36" s="5" t="s">
        <v>957</v>
      </c>
      <c r="D36" s="5" t="s">
        <v>726</v>
      </c>
      <c r="E36" s="5" t="s">
        <v>995</v>
      </c>
      <c r="F36" s="4"/>
      <c r="G36" s="2"/>
      <c r="H36" s="16"/>
    </row>
    <row r="37" spans="2:8" x14ac:dyDescent="0.25">
      <c r="B37" s="25"/>
      <c r="C37" s="5"/>
      <c r="D37" s="5"/>
      <c r="E37" s="5"/>
      <c r="F37" s="4"/>
      <c r="G37" s="4" t="s">
        <v>960</v>
      </c>
      <c r="H37" s="16"/>
    </row>
    <row r="38" spans="2:8" x14ac:dyDescent="0.25">
      <c r="B38" s="25">
        <v>40947</v>
      </c>
      <c r="C38" s="5" t="s">
        <v>957</v>
      </c>
      <c r="D38" s="5" t="s">
        <v>726</v>
      </c>
      <c r="E38" s="5" t="s">
        <v>649</v>
      </c>
      <c r="F38" s="4"/>
      <c r="G38" s="4"/>
      <c r="H38" s="16"/>
    </row>
    <row r="39" spans="2:8" x14ac:dyDescent="0.25">
      <c r="B39" s="25">
        <v>40949</v>
      </c>
      <c r="C39" s="5" t="s">
        <v>996</v>
      </c>
      <c r="D39" s="5" t="s">
        <v>997</v>
      </c>
      <c r="E39" s="5" t="s">
        <v>649</v>
      </c>
      <c r="F39" s="4"/>
      <c r="G39" s="4"/>
      <c r="H39" s="16"/>
    </row>
    <row r="40" spans="2:8" x14ac:dyDescent="0.25">
      <c r="B40" s="26"/>
      <c r="F40" s="4"/>
      <c r="G40" s="4"/>
      <c r="H40" s="16"/>
    </row>
    <row r="41" spans="2:8" x14ac:dyDescent="0.25">
      <c r="B41" s="26"/>
      <c r="F41" s="4"/>
      <c r="G41" s="2"/>
      <c r="H41" s="16"/>
    </row>
    <row r="42" spans="2:8" x14ac:dyDescent="0.25">
      <c r="B42" s="26"/>
    </row>
    <row r="43" spans="2:8" ht="16.899999999999999" customHeight="1" x14ac:dyDescent="0.25">
      <c r="B43" s="25"/>
      <c r="C43" s="5"/>
      <c r="D43" s="5"/>
      <c r="E43" s="5"/>
      <c r="F43" s="5"/>
    </row>
    <row r="44" spans="2:8" x14ac:dyDescent="0.25">
      <c r="B44" s="25"/>
      <c r="C44" s="5"/>
      <c r="D44" s="5"/>
      <c r="E44" s="5"/>
      <c r="F44" s="5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view="pageLayout" topLeftCell="A80" zoomScale="85" zoomScaleNormal="100" zoomScalePageLayoutView="85" workbookViewId="0">
      <selection activeCell="F87" sqref="F87:H87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1002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956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40975</v>
      </c>
      <c r="C6" s="5" t="s">
        <v>1003</v>
      </c>
      <c r="D6" s="5" t="s">
        <v>1004</v>
      </c>
      <c r="E6" s="5" t="s">
        <v>842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>
        <v>40975</v>
      </c>
      <c r="C8" s="5" t="s">
        <v>1003</v>
      </c>
      <c r="D8" s="5" t="s">
        <v>1004</v>
      </c>
      <c r="E8" s="5" t="s">
        <v>911</v>
      </c>
      <c r="F8" s="4">
        <v>1010</v>
      </c>
      <c r="G8" s="4" t="s">
        <v>65</v>
      </c>
      <c r="H8" s="16">
        <v>51.6</v>
      </c>
    </row>
    <row r="9" spans="1:8" x14ac:dyDescent="0.25">
      <c r="B9" s="3">
        <v>40975</v>
      </c>
      <c r="C9" s="5" t="s">
        <v>1005</v>
      </c>
      <c r="D9" s="5" t="s">
        <v>1006</v>
      </c>
      <c r="E9" s="5" t="s">
        <v>1007</v>
      </c>
      <c r="F9" s="4">
        <v>1010</v>
      </c>
      <c r="G9" s="4" t="s">
        <v>65</v>
      </c>
      <c r="H9" s="16">
        <v>51.6</v>
      </c>
    </row>
    <row r="10" spans="1:8" x14ac:dyDescent="0.25">
      <c r="B10" s="3">
        <v>40981</v>
      </c>
      <c r="C10" s="5" t="s">
        <v>1008</v>
      </c>
      <c r="D10" s="5" t="s">
        <v>1210</v>
      </c>
      <c r="E10" s="5" t="s">
        <v>1009</v>
      </c>
      <c r="F10" s="5" t="s">
        <v>244</v>
      </c>
      <c r="G10" s="5" t="s">
        <v>369</v>
      </c>
      <c r="H10" s="16">
        <v>106.6</v>
      </c>
    </row>
    <row r="11" spans="1:8" x14ac:dyDescent="0.25">
      <c r="B11" s="3">
        <v>40981</v>
      </c>
      <c r="C11" s="5" t="s">
        <v>1010</v>
      </c>
      <c r="D11" s="5" t="s">
        <v>1211</v>
      </c>
      <c r="E11" s="5" t="s">
        <v>1011</v>
      </c>
      <c r="F11" s="5" t="s">
        <v>246</v>
      </c>
      <c r="G11" s="5" t="s">
        <v>370</v>
      </c>
      <c r="H11" s="16">
        <v>77.3</v>
      </c>
    </row>
    <row r="12" spans="1:8" x14ac:dyDescent="0.25">
      <c r="B12" s="3"/>
      <c r="C12" s="5"/>
      <c r="D12" s="5"/>
      <c r="E12" s="5"/>
      <c r="F12" s="5" t="s">
        <v>555</v>
      </c>
      <c r="G12" s="5" t="s">
        <v>554</v>
      </c>
      <c r="H12" s="16">
        <v>124.6</v>
      </c>
    </row>
    <row r="13" spans="1:8" x14ac:dyDescent="0.25">
      <c r="B13" s="3">
        <v>40981</v>
      </c>
      <c r="C13" s="5" t="s">
        <v>1012</v>
      </c>
      <c r="D13" s="5" t="s">
        <v>1212</v>
      </c>
      <c r="E13" s="5" t="s">
        <v>1209</v>
      </c>
      <c r="F13" s="5" t="s">
        <v>248</v>
      </c>
      <c r="G13" s="5" t="s">
        <v>366</v>
      </c>
      <c r="H13" s="16">
        <v>185.3</v>
      </c>
    </row>
    <row r="14" spans="1:8" x14ac:dyDescent="0.25">
      <c r="B14" s="3">
        <v>40981</v>
      </c>
      <c r="C14" s="5" t="s">
        <v>1013</v>
      </c>
      <c r="D14" s="5" t="s">
        <v>1213</v>
      </c>
      <c r="E14" s="5" t="s">
        <v>1014</v>
      </c>
      <c r="F14" s="5" t="s">
        <v>249</v>
      </c>
      <c r="G14" s="5" t="s">
        <v>367</v>
      </c>
      <c r="H14" s="16">
        <v>106.6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40981</v>
      </c>
      <c r="C16" s="5" t="s">
        <v>1015</v>
      </c>
      <c r="D16" s="5" t="s">
        <v>1214</v>
      </c>
      <c r="E16" s="5" t="s">
        <v>1016</v>
      </c>
      <c r="F16" s="5" t="s">
        <v>249</v>
      </c>
      <c r="G16" s="5" t="s">
        <v>367</v>
      </c>
      <c r="H16" s="16">
        <v>106.6</v>
      </c>
    </row>
    <row r="17" spans="2:8" x14ac:dyDescent="0.25">
      <c r="B17" s="3">
        <v>40981</v>
      </c>
      <c r="C17" s="5" t="s">
        <v>1017</v>
      </c>
      <c r="D17" s="5" t="s">
        <v>1215</v>
      </c>
      <c r="E17" s="5" t="s">
        <v>1018</v>
      </c>
      <c r="F17" s="5" t="s">
        <v>249</v>
      </c>
      <c r="G17" s="5" t="s">
        <v>367</v>
      </c>
      <c r="H17" s="16">
        <v>106.6</v>
      </c>
    </row>
    <row r="18" spans="2:8" x14ac:dyDescent="0.25">
      <c r="B18" s="3">
        <v>40981</v>
      </c>
      <c r="C18" s="5" t="s">
        <v>1019</v>
      </c>
      <c r="D18" s="5" t="s">
        <v>1216</v>
      </c>
      <c r="E18" s="5" t="s">
        <v>519</v>
      </c>
      <c r="F18" s="5" t="s">
        <v>249</v>
      </c>
      <c r="G18" s="5" t="s">
        <v>367</v>
      </c>
      <c r="H18" s="16">
        <v>106.6</v>
      </c>
    </row>
    <row r="19" spans="2:8" x14ac:dyDescent="0.25">
      <c r="B19" s="3">
        <v>40981</v>
      </c>
      <c r="C19" s="5" t="s">
        <v>1020</v>
      </c>
      <c r="D19" s="5" t="s">
        <v>1217</v>
      </c>
      <c r="E19" s="5" t="s">
        <v>1021</v>
      </c>
      <c r="F19" s="5" t="s">
        <v>249</v>
      </c>
      <c r="G19" s="5" t="s">
        <v>367</v>
      </c>
      <c r="H19" s="16">
        <v>106.6</v>
      </c>
    </row>
    <row r="20" spans="2:8" x14ac:dyDescent="0.25">
      <c r="B20" s="3">
        <v>40981</v>
      </c>
      <c r="C20" s="5" t="s">
        <v>1022</v>
      </c>
      <c r="D20" s="5" t="s">
        <v>1218</v>
      </c>
      <c r="E20" s="5" t="s">
        <v>1023</v>
      </c>
      <c r="F20" s="5" t="s">
        <v>249</v>
      </c>
      <c r="G20" s="5" t="s">
        <v>367</v>
      </c>
      <c r="H20" s="16">
        <v>106.6</v>
      </c>
    </row>
    <row r="21" spans="2:8" x14ac:dyDescent="0.25">
      <c r="B21" s="3">
        <v>40982</v>
      </c>
      <c r="C21" s="5" t="s">
        <v>1024</v>
      </c>
      <c r="D21" s="5" t="s">
        <v>1219</v>
      </c>
      <c r="E21" s="5" t="s">
        <v>1025</v>
      </c>
      <c r="F21" s="5" t="s">
        <v>252</v>
      </c>
      <c r="G21" s="5" t="s">
        <v>251</v>
      </c>
      <c r="H21" s="16">
        <v>231.6</v>
      </c>
    </row>
    <row r="22" spans="2:8" x14ac:dyDescent="0.25">
      <c r="B22" s="3"/>
      <c r="C22" s="5"/>
      <c r="D22" s="5"/>
      <c r="E22" s="5"/>
      <c r="F22" s="4">
        <v>1908</v>
      </c>
      <c r="G22" s="2" t="s">
        <v>10</v>
      </c>
      <c r="H22" s="16">
        <v>73.900000000000006</v>
      </c>
    </row>
    <row r="23" spans="2:8" ht="14.25" customHeight="1" x14ac:dyDescent="0.25">
      <c r="B23" s="3">
        <v>40982</v>
      </c>
      <c r="C23" s="5" t="s">
        <v>1026</v>
      </c>
      <c r="D23" s="5" t="s">
        <v>1220</v>
      </c>
      <c r="E23" s="5" t="s">
        <v>1027</v>
      </c>
      <c r="F23" s="5" t="s">
        <v>559</v>
      </c>
      <c r="G23" s="5" t="s">
        <v>928</v>
      </c>
      <c r="H23" s="16">
        <v>106.6</v>
      </c>
    </row>
    <row r="24" spans="2:8" x14ac:dyDescent="0.25">
      <c r="B24" s="3">
        <v>40982</v>
      </c>
      <c r="C24" s="5" t="s">
        <v>1028</v>
      </c>
      <c r="D24" s="5" t="s">
        <v>1221</v>
      </c>
      <c r="E24" s="5" t="s">
        <v>1029</v>
      </c>
      <c r="F24" s="5" t="s">
        <v>252</v>
      </c>
      <c r="G24" s="5" t="s">
        <v>251</v>
      </c>
      <c r="H24" s="16">
        <v>231.6</v>
      </c>
    </row>
    <row r="25" spans="2:8" x14ac:dyDescent="0.25">
      <c r="B25" s="3">
        <v>40982</v>
      </c>
      <c r="C25" s="5" t="s">
        <v>1030</v>
      </c>
      <c r="D25" s="5" t="s">
        <v>1031</v>
      </c>
      <c r="E25" s="5" t="s">
        <v>1032</v>
      </c>
      <c r="F25" s="4">
        <v>1012</v>
      </c>
      <c r="G25" s="4" t="s">
        <v>243</v>
      </c>
      <c r="H25" s="16">
        <v>90.2</v>
      </c>
    </row>
    <row r="26" spans="2:8" x14ac:dyDescent="0.25">
      <c r="B26" s="3"/>
      <c r="C26" s="5"/>
      <c r="D26" s="5"/>
      <c r="E26" s="5"/>
      <c r="F26" s="4">
        <v>1908</v>
      </c>
      <c r="G26" s="2" t="s">
        <v>10</v>
      </c>
      <c r="H26" s="16">
        <v>73.900000000000006</v>
      </c>
    </row>
    <row r="27" spans="2:8" x14ac:dyDescent="0.25">
      <c r="B27" s="3">
        <v>40984</v>
      </c>
      <c r="C27" s="5" t="s">
        <v>1033</v>
      </c>
      <c r="D27" s="5" t="s">
        <v>1034</v>
      </c>
      <c r="E27" s="5" t="s">
        <v>1035</v>
      </c>
      <c r="F27" s="5" t="s">
        <v>244</v>
      </c>
      <c r="G27" s="5" t="s">
        <v>369</v>
      </c>
      <c r="H27" s="16">
        <v>106.6</v>
      </c>
    </row>
    <row r="28" spans="2:8" x14ac:dyDescent="0.25">
      <c r="B28" s="3">
        <v>40984</v>
      </c>
      <c r="C28" s="5" t="s">
        <v>1036</v>
      </c>
      <c r="D28" s="5" t="s">
        <v>1222</v>
      </c>
      <c r="E28" s="5" t="s">
        <v>629</v>
      </c>
      <c r="F28" s="5" t="s">
        <v>246</v>
      </c>
      <c r="G28" s="5" t="s">
        <v>370</v>
      </c>
      <c r="H28" s="16">
        <v>77.3</v>
      </c>
    </row>
    <row r="29" spans="2:8" x14ac:dyDescent="0.25">
      <c r="B29" s="3">
        <v>40984</v>
      </c>
      <c r="C29" s="5" t="s">
        <v>1040</v>
      </c>
      <c r="D29" s="5" t="s">
        <v>1041</v>
      </c>
      <c r="E29" s="5" t="s">
        <v>1037</v>
      </c>
      <c r="F29" s="5" t="s">
        <v>246</v>
      </c>
      <c r="G29" s="5" t="s">
        <v>370</v>
      </c>
      <c r="H29" s="16">
        <v>77.3</v>
      </c>
    </row>
    <row r="30" spans="2:8" x14ac:dyDescent="0.25">
      <c r="B30" s="3">
        <v>40984</v>
      </c>
      <c r="C30" s="5" t="s">
        <v>1038</v>
      </c>
      <c r="D30" s="5" t="s">
        <v>1039</v>
      </c>
      <c r="E30" s="5" t="s">
        <v>510</v>
      </c>
      <c r="F30" s="5" t="s">
        <v>246</v>
      </c>
      <c r="G30" s="5" t="s">
        <v>370</v>
      </c>
      <c r="H30" s="16">
        <v>77.3</v>
      </c>
    </row>
    <row r="31" spans="2:8" x14ac:dyDescent="0.25">
      <c r="B31" s="3">
        <v>40984</v>
      </c>
      <c r="C31" s="5" t="s">
        <v>1042</v>
      </c>
      <c r="D31" s="5" t="s">
        <v>1043</v>
      </c>
      <c r="E31" s="5" t="s">
        <v>1044</v>
      </c>
      <c r="F31" s="5" t="s">
        <v>248</v>
      </c>
      <c r="G31" s="5" t="s">
        <v>366</v>
      </c>
      <c r="H31" s="16">
        <v>185.3</v>
      </c>
    </row>
    <row r="32" spans="2:8" x14ac:dyDescent="0.25">
      <c r="B32" s="3">
        <v>40984</v>
      </c>
      <c r="C32" s="5" t="s">
        <v>1045</v>
      </c>
      <c r="D32" s="5" t="s">
        <v>1223</v>
      </c>
      <c r="E32" s="5" t="s">
        <v>1046</v>
      </c>
      <c r="F32" s="5" t="s">
        <v>249</v>
      </c>
      <c r="G32" s="5" t="s">
        <v>367</v>
      </c>
      <c r="H32" s="16">
        <v>106.6</v>
      </c>
    </row>
    <row r="33" spans="2:8" x14ac:dyDescent="0.25">
      <c r="B33" s="3"/>
      <c r="C33" s="5"/>
      <c r="D33" s="5"/>
      <c r="E33" s="5"/>
      <c r="F33" s="4">
        <v>1908</v>
      </c>
      <c r="G33" s="2" t="s">
        <v>10</v>
      </c>
      <c r="H33" s="16">
        <v>73.900000000000006</v>
      </c>
    </row>
    <row r="34" spans="2:8" x14ac:dyDescent="0.25">
      <c r="B34" s="3"/>
      <c r="C34" s="5"/>
      <c r="D34" s="5"/>
      <c r="E34" s="5"/>
      <c r="F34" s="4"/>
      <c r="G34" s="2"/>
      <c r="H34" s="16"/>
    </row>
    <row r="35" spans="2:8" x14ac:dyDescent="0.25">
      <c r="B35" s="3"/>
      <c r="C35" s="5"/>
      <c r="D35" s="5"/>
      <c r="E35" s="5"/>
      <c r="F35" s="4"/>
      <c r="G35" s="2"/>
      <c r="H35" s="16"/>
    </row>
    <row r="36" spans="2:8" x14ac:dyDescent="0.25">
      <c r="B36" s="3"/>
      <c r="C36" s="5"/>
      <c r="D36" s="5"/>
      <c r="E36" s="5"/>
      <c r="F36" s="4"/>
      <c r="G36" s="2"/>
      <c r="H36" s="16"/>
    </row>
    <row r="37" spans="2:8" x14ac:dyDescent="0.25">
      <c r="B37" s="3">
        <v>40984</v>
      </c>
      <c r="C37" s="5" t="s">
        <v>1047</v>
      </c>
      <c r="D37" s="5" t="s">
        <v>1048</v>
      </c>
      <c r="E37" s="5" t="s">
        <v>1018</v>
      </c>
      <c r="F37" s="5" t="s">
        <v>249</v>
      </c>
      <c r="G37" s="5" t="s">
        <v>367</v>
      </c>
      <c r="H37" s="16">
        <v>106.6</v>
      </c>
    </row>
    <row r="38" spans="2:8" x14ac:dyDescent="0.25">
      <c r="B38" s="3">
        <v>40984</v>
      </c>
      <c r="C38" s="5" t="s">
        <v>1049</v>
      </c>
      <c r="D38" s="5" t="s">
        <v>1224</v>
      </c>
      <c r="E38" s="5" t="s">
        <v>519</v>
      </c>
      <c r="F38" s="5" t="s">
        <v>249</v>
      </c>
      <c r="G38" s="5" t="s">
        <v>367</v>
      </c>
      <c r="H38" s="16">
        <v>106.6</v>
      </c>
    </row>
    <row r="39" spans="2:8" x14ac:dyDescent="0.25">
      <c r="B39" s="3">
        <v>40984</v>
      </c>
      <c r="C39" s="5" t="s">
        <v>1225</v>
      </c>
      <c r="D39" s="5" t="s">
        <v>1226</v>
      </c>
      <c r="E39" s="5" t="s">
        <v>1050</v>
      </c>
      <c r="F39" s="5" t="s">
        <v>249</v>
      </c>
      <c r="G39" s="5" t="s">
        <v>367</v>
      </c>
      <c r="H39" s="16">
        <v>106.6</v>
      </c>
    </row>
    <row r="40" spans="2:8" x14ac:dyDescent="0.25">
      <c r="B40" s="3"/>
      <c r="C40" s="5"/>
      <c r="D40" s="5"/>
      <c r="E40" s="5"/>
      <c r="F40" s="4">
        <v>1908</v>
      </c>
      <c r="G40" s="2" t="s">
        <v>10</v>
      </c>
      <c r="H40" s="16">
        <v>73.900000000000006</v>
      </c>
    </row>
    <row r="41" spans="2:8" x14ac:dyDescent="0.25">
      <c r="B41" s="3">
        <v>40985</v>
      </c>
      <c r="C41" s="5" t="s">
        <v>1051</v>
      </c>
      <c r="D41" s="5" t="s">
        <v>1052</v>
      </c>
      <c r="E41" s="5" t="s">
        <v>1053</v>
      </c>
      <c r="F41" s="4">
        <v>1012</v>
      </c>
      <c r="G41" s="4" t="s">
        <v>243</v>
      </c>
      <c r="H41" s="16">
        <v>90.2</v>
      </c>
    </row>
    <row r="42" spans="2:8" x14ac:dyDescent="0.25">
      <c r="B42" s="3">
        <v>40985</v>
      </c>
      <c r="C42" s="5" t="s">
        <v>1054</v>
      </c>
      <c r="D42" s="5" t="s">
        <v>1056</v>
      </c>
      <c r="E42" s="5" t="s">
        <v>1055</v>
      </c>
      <c r="F42" s="4">
        <v>1010</v>
      </c>
      <c r="G42" s="4" t="s">
        <v>65</v>
      </c>
      <c r="H42" s="16">
        <v>51.6</v>
      </c>
    </row>
    <row r="43" spans="2:8" x14ac:dyDescent="0.25">
      <c r="B43" s="3">
        <v>40985</v>
      </c>
      <c r="C43" s="5" t="s">
        <v>1057</v>
      </c>
      <c r="D43" s="5" t="s">
        <v>1058</v>
      </c>
      <c r="E43" s="5" t="s">
        <v>1059</v>
      </c>
      <c r="F43" s="4">
        <v>1010</v>
      </c>
      <c r="G43" s="4" t="s">
        <v>65</v>
      </c>
      <c r="H43" s="16">
        <v>51.6</v>
      </c>
    </row>
    <row r="44" spans="2:8" x14ac:dyDescent="0.25">
      <c r="B44" s="3">
        <v>40985</v>
      </c>
      <c r="C44" s="5" t="s">
        <v>1060</v>
      </c>
      <c r="D44" s="5" t="s">
        <v>1061</v>
      </c>
      <c r="E44" s="5" t="s">
        <v>1062</v>
      </c>
      <c r="F44" s="4">
        <v>1010</v>
      </c>
      <c r="G44" s="4" t="s">
        <v>65</v>
      </c>
      <c r="H44" s="16">
        <v>51.6</v>
      </c>
    </row>
    <row r="45" spans="2:8" x14ac:dyDescent="0.25">
      <c r="B45" s="3">
        <v>40985</v>
      </c>
      <c r="C45" s="5" t="s">
        <v>106</v>
      </c>
      <c r="D45" s="5" t="s">
        <v>107</v>
      </c>
      <c r="E45" s="5" t="s">
        <v>974</v>
      </c>
      <c r="F45" s="4">
        <v>1031</v>
      </c>
      <c r="G45" s="5" t="s">
        <v>556</v>
      </c>
      <c r="H45" s="16">
        <v>106.6</v>
      </c>
    </row>
    <row r="46" spans="2:8" x14ac:dyDescent="0.25">
      <c r="B46" s="3"/>
      <c r="C46" s="5"/>
      <c r="D46" s="5"/>
      <c r="E46" s="5"/>
      <c r="F46" s="4">
        <v>1908</v>
      </c>
      <c r="G46" s="2" t="s">
        <v>10</v>
      </c>
      <c r="H46" s="16">
        <v>73.900000000000006</v>
      </c>
    </row>
    <row r="47" spans="2:8" x14ac:dyDescent="0.25">
      <c r="B47" s="3">
        <v>40985</v>
      </c>
      <c r="C47" s="5" t="s">
        <v>1063</v>
      </c>
      <c r="D47" s="5" t="s">
        <v>1064</v>
      </c>
      <c r="E47" s="5" t="s">
        <v>1065</v>
      </c>
      <c r="F47" s="4">
        <v>1031</v>
      </c>
      <c r="G47" s="5" t="s">
        <v>556</v>
      </c>
      <c r="H47" s="16">
        <v>106.6</v>
      </c>
    </row>
    <row r="48" spans="2:8" x14ac:dyDescent="0.25">
      <c r="B48" s="3">
        <v>40985</v>
      </c>
      <c r="C48" s="5" t="s">
        <v>1066</v>
      </c>
      <c r="D48" s="5" t="s">
        <v>1067</v>
      </c>
      <c r="E48" s="5" t="s">
        <v>1068</v>
      </c>
      <c r="F48" s="4">
        <v>1031</v>
      </c>
      <c r="G48" s="5" t="s">
        <v>556</v>
      </c>
      <c r="H48" s="16">
        <v>106.6</v>
      </c>
    </row>
    <row r="49" spans="2:8" x14ac:dyDescent="0.25">
      <c r="B49" s="3">
        <v>40985</v>
      </c>
      <c r="C49" s="5" t="s">
        <v>1069</v>
      </c>
      <c r="D49" s="5" t="s">
        <v>1070</v>
      </c>
      <c r="E49" s="5" t="s">
        <v>1071</v>
      </c>
      <c r="F49" s="5" t="s">
        <v>361</v>
      </c>
      <c r="G49" s="5" t="s">
        <v>363</v>
      </c>
      <c r="H49" s="16">
        <v>77.3</v>
      </c>
    </row>
    <row r="50" spans="2:8" x14ac:dyDescent="0.25">
      <c r="B50" s="3">
        <v>40985</v>
      </c>
      <c r="C50" s="5" t="s">
        <v>1072</v>
      </c>
      <c r="D50" s="5" t="s">
        <v>1073</v>
      </c>
      <c r="E50" s="5" t="s">
        <v>1074</v>
      </c>
      <c r="F50" s="5" t="s">
        <v>361</v>
      </c>
      <c r="G50" s="5" t="s">
        <v>363</v>
      </c>
      <c r="H50" s="16">
        <v>77.3</v>
      </c>
    </row>
    <row r="51" spans="2:8" x14ac:dyDescent="0.25">
      <c r="B51" s="3"/>
      <c r="C51" s="5"/>
      <c r="D51" s="5"/>
      <c r="E51" s="5"/>
      <c r="F51" s="5"/>
      <c r="G51" s="5" t="s">
        <v>1075</v>
      </c>
      <c r="H51" s="16"/>
    </row>
    <row r="52" spans="2:8" x14ac:dyDescent="0.25">
      <c r="B52" s="3">
        <v>40985</v>
      </c>
      <c r="C52" s="5" t="s">
        <v>1227</v>
      </c>
      <c r="D52" s="5" t="s">
        <v>1228</v>
      </c>
      <c r="E52" s="5" t="s">
        <v>1229</v>
      </c>
      <c r="F52" s="5" t="s">
        <v>361</v>
      </c>
      <c r="G52" s="5" t="s">
        <v>363</v>
      </c>
      <c r="H52" s="16">
        <v>77.3</v>
      </c>
    </row>
    <row r="53" spans="2:8" x14ac:dyDescent="0.25">
      <c r="B53" s="3">
        <v>40985</v>
      </c>
      <c r="C53" s="5" t="s">
        <v>1076</v>
      </c>
      <c r="D53" s="5" t="s">
        <v>1077</v>
      </c>
      <c r="E53" s="5" t="s">
        <v>592</v>
      </c>
      <c r="F53" s="5" t="s">
        <v>361</v>
      </c>
      <c r="G53" s="5" t="s">
        <v>363</v>
      </c>
      <c r="H53" s="16">
        <v>77.3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>
        <v>40985</v>
      </c>
      <c r="C55" s="5" t="s">
        <v>1078</v>
      </c>
      <c r="D55" s="5" t="s">
        <v>1079</v>
      </c>
      <c r="E55" s="5" t="s">
        <v>1007</v>
      </c>
      <c r="F55" s="5" t="s">
        <v>361</v>
      </c>
      <c r="G55" s="5" t="s">
        <v>363</v>
      </c>
      <c r="H55" s="16">
        <v>77.3</v>
      </c>
    </row>
    <row r="56" spans="2:8" x14ac:dyDescent="0.25">
      <c r="B56" s="3">
        <v>40985</v>
      </c>
      <c r="C56" s="5" t="s">
        <v>1080</v>
      </c>
      <c r="D56" s="5" t="s">
        <v>1081</v>
      </c>
      <c r="E56" s="5" t="s">
        <v>1082</v>
      </c>
      <c r="F56" s="5" t="s">
        <v>361</v>
      </c>
      <c r="G56" s="5" t="s">
        <v>363</v>
      </c>
      <c r="H56" s="16">
        <v>77.3</v>
      </c>
    </row>
    <row r="57" spans="2:8" x14ac:dyDescent="0.25">
      <c r="B57" s="3">
        <v>40985</v>
      </c>
      <c r="C57" s="5" t="s">
        <v>1083</v>
      </c>
      <c r="D57" s="5" t="s">
        <v>1084</v>
      </c>
      <c r="E57" s="5" t="s">
        <v>1085</v>
      </c>
      <c r="F57" s="5" t="s">
        <v>361</v>
      </c>
      <c r="G57" s="5" t="s">
        <v>363</v>
      </c>
      <c r="H57" s="16">
        <v>77.3</v>
      </c>
    </row>
    <row r="58" spans="2:8" x14ac:dyDescent="0.25">
      <c r="B58" s="3">
        <v>40985</v>
      </c>
      <c r="C58" s="5" t="s">
        <v>1230</v>
      </c>
      <c r="D58" s="5" t="s">
        <v>1086</v>
      </c>
      <c r="E58" s="5" t="s">
        <v>1087</v>
      </c>
      <c r="F58" s="5" t="s">
        <v>361</v>
      </c>
      <c r="G58" s="5" t="s">
        <v>363</v>
      </c>
      <c r="H58" s="16">
        <v>77.3</v>
      </c>
    </row>
    <row r="59" spans="2:8" x14ac:dyDescent="0.25">
      <c r="B59" s="3">
        <v>40985</v>
      </c>
      <c r="C59" s="5" t="s">
        <v>1088</v>
      </c>
      <c r="D59" s="5" t="s">
        <v>1089</v>
      </c>
      <c r="E59" s="5" t="s">
        <v>1090</v>
      </c>
      <c r="F59" s="5" t="s">
        <v>361</v>
      </c>
      <c r="G59" s="5" t="s">
        <v>363</v>
      </c>
      <c r="H59" s="16">
        <v>77.3</v>
      </c>
    </row>
    <row r="60" spans="2:8" x14ac:dyDescent="0.25">
      <c r="B60" s="3">
        <v>40985</v>
      </c>
      <c r="C60" s="5" t="s">
        <v>1091</v>
      </c>
      <c r="D60" s="5" t="s">
        <v>1092</v>
      </c>
      <c r="E60" s="5" t="s">
        <v>1093</v>
      </c>
      <c r="F60" s="5" t="s">
        <v>361</v>
      </c>
      <c r="G60" s="5" t="s">
        <v>363</v>
      </c>
      <c r="H60" s="16">
        <v>77.3</v>
      </c>
    </row>
    <row r="61" spans="2:8" x14ac:dyDescent="0.25">
      <c r="B61" s="3"/>
      <c r="C61" s="5"/>
      <c r="D61" s="5"/>
      <c r="E61" s="5"/>
      <c r="F61" s="4">
        <v>3046</v>
      </c>
      <c r="G61" s="4" t="s">
        <v>1104</v>
      </c>
      <c r="H61" s="16">
        <v>78.7</v>
      </c>
    </row>
    <row r="62" spans="2:8" x14ac:dyDescent="0.25">
      <c r="B62" s="3">
        <v>40986</v>
      </c>
      <c r="C62" s="5" t="s">
        <v>1231</v>
      </c>
      <c r="D62" s="5" t="s">
        <v>1232</v>
      </c>
      <c r="E62" s="5" t="s">
        <v>616</v>
      </c>
      <c r="F62" s="4">
        <v>1031</v>
      </c>
      <c r="G62" s="5" t="s">
        <v>556</v>
      </c>
      <c r="H62" s="16">
        <v>106.6</v>
      </c>
    </row>
    <row r="63" spans="2:8" x14ac:dyDescent="0.25">
      <c r="B63" s="3">
        <v>40986</v>
      </c>
      <c r="C63" s="5" t="s">
        <v>1094</v>
      </c>
      <c r="D63" s="5" t="s">
        <v>1095</v>
      </c>
      <c r="E63" s="5" t="s">
        <v>1096</v>
      </c>
      <c r="F63" s="4">
        <v>1031</v>
      </c>
      <c r="G63" s="5" t="s">
        <v>556</v>
      </c>
      <c r="H63" s="16">
        <v>106.6</v>
      </c>
    </row>
    <row r="64" spans="2:8" x14ac:dyDescent="0.25">
      <c r="B64" s="3">
        <v>40986</v>
      </c>
      <c r="C64" s="5" t="s">
        <v>1097</v>
      </c>
      <c r="D64" s="5" t="s">
        <v>1098</v>
      </c>
      <c r="E64" s="5" t="s">
        <v>1099</v>
      </c>
      <c r="F64" s="4">
        <v>1031</v>
      </c>
      <c r="G64" s="5" t="s">
        <v>556</v>
      </c>
      <c r="H64" s="16">
        <v>106.6</v>
      </c>
    </row>
    <row r="65" spans="2:8" x14ac:dyDescent="0.25">
      <c r="B65" s="3"/>
      <c r="C65" s="5"/>
      <c r="D65" s="5"/>
      <c r="E65" s="5"/>
      <c r="F65" s="5" t="s">
        <v>1233</v>
      </c>
      <c r="G65" s="5" t="s">
        <v>1100</v>
      </c>
      <c r="H65" s="16">
        <v>35.700000000000003</v>
      </c>
    </row>
    <row r="66" spans="2:8" x14ac:dyDescent="0.25">
      <c r="B66" s="3">
        <v>40986</v>
      </c>
      <c r="C66" s="5" t="s">
        <v>1101</v>
      </c>
      <c r="D66" s="5" t="s">
        <v>1102</v>
      </c>
      <c r="E66" s="5" t="s">
        <v>1103</v>
      </c>
      <c r="F66" s="5" t="s">
        <v>361</v>
      </c>
      <c r="G66" s="5" t="s">
        <v>363</v>
      </c>
      <c r="H66" s="16">
        <v>77.3</v>
      </c>
    </row>
    <row r="67" spans="2:8" x14ac:dyDescent="0.25">
      <c r="B67" s="3"/>
      <c r="C67" s="5"/>
      <c r="D67" s="5"/>
      <c r="E67" s="5"/>
      <c r="F67" s="4">
        <v>3046</v>
      </c>
      <c r="G67" s="4" t="s">
        <v>1104</v>
      </c>
      <c r="H67" s="16">
        <v>78.7</v>
      </c>
    </row>
    <row r="68" spans="2:8" x14ac:dyDescent="0.25">
      <c r="B68" s="3">
        <v>40986</v>
      </c>
      <c r="C68" s="5" t="s">
        <v>1105</v>
      </c>
      <c r="D68" s="5" t="s">
        <v>1106</v>
      </c>
      <c r="E68" s="5" t="s">
        <v>1107</v>
      </c>
      <c r="F68" s="5" t="s">
        <v>361</v>
      </c>
      <c r="G68" s="5" t="s">
        <v>363</v>
      </c>
      <c r="H68" s="16">
        <v>77.3</v>
      </c>
    </row>
    <row r="69" spans="2:8" x14ac:dyDescent="0.25">
      <c r="B69" s="3"/>
      <c r="C69" s="5"/>
      <c r="D69" s="5"/>
      <c r="E69" s="5"/>
      <c r="F69" s="5"/>
      <c r="G69" s="5"/>
      <c r="H69" s="16"/>
    </row>
    <row r="70" spans="2:8" x14ac:dyDescent="0.25">
      <c r="B70" s="3"/>
      <c r="C70" s="5"/>
      <c r="D70" s="5"/>
      <c r="E70" s="5"/>
      <c r="F70" s="5"/>
      <c r="G70" s="5"/>
      <c r="H70" s="16"/>
    </row>
    <row r="71" spans="2:8" x14ac:dyDescent="0.25">
      <c r="B71" s="3"/>
      <c r="C71" s="5"/>
      <c r="D71" s="5"/>
      <c r="E71" s="5"/>
      <c r="F71" s="5"/>
      <c r="G71" s="5"/>
      <c r="H71" s="16"/>
    </row>
    <row r="72" spans="2:8" x14ac:dyDescent="0.25">
      <c r="B72" s="3"/>
      <c r="C72" s="5"/>
      <c r="D72" s="5"/>
      <c r="E72" s="5"/>
      <c r="F72" s="5"/>
      <c r="G72" s="5"/>
      <c r="H72" s="16"/>
    </row>
    <row r="73" spans="2:8" x14ac:dyDescent="0.25">
      <c r="B73" s="3"/>
      <c r="C73" s="5"/>
      <c r="D73" s="5"/>
      <c r="E73" s="5"/>
      <c r="F73" s="5"/>
      <c r="G73" s="5"/>
      <c r="H73" s="16"/>
    </row>
    <row r="74" spans="2:8" x14ac:dyDescent="0.25">
      <c r="B74" s="3">
        <v>40986</v>
      </c>
      <c r="C74" s="5" t="s">
        <v>1108</v>
      </c>
      <c r="D74" s="5" t="s">
        <v>1109</v>
      </c>
      <c r="E74" s="5" t="s">
        <v>1110</v>
      </c>
      <c r="F74" s="5" t="s">
        <v>361</v>
      </c>
      <c r="G74" s="5" t="s">
        <v>363</v>
      </c>
      <c r="H74" s="16">
        <v>77.3</v>
      </c>
    </row>
    <row r="75" spans="2:8" x14ac:dyDescent="0.25">
      <c r="B75" s="3">
        <v>40986</v>
      </c>
      <c r="C75" s="5" t="s">
        <v>1111</v>
      </c>
      <c r="D75" s="5" t="s">
        <v>1112</v>
      </c>
      <c r="E75" s="5" t="s">
        <v>675</v>
      </c>
      <c r="F75" s="5" t="s">
        <v>361</v>
      </c>
      <c r="G75" s="5" t="s">
        <v>363</v>
      </c>
      <c r="H75" s="16">
        <v>77.3</v>
      </c>
    </row>
    <row r="76" spans="2:8" x14ac:dyDescent="0.25">
      <c r="B76" s="3">
        <v>40986</v>
      </c>
      <c r="C76" s="5" t="s">
        <v>1113</v>
      </c>
      <c r="D76" s="5" t="s">
        <v>1114</v>
      </c>
      <c r="E76" s="5" t="s">
        <v>1115</v>
      </c>
      <c r="F76" s="5" t="s">
        <v>361</v>
      </c>
      <c r="G76" s="5" t="s">
        <v>363</v>
      </c>
      <c r="H76" s="16">
        <v>77.3</v>
      </c>
    </row>
    <row r="77" spans="2:8" x14ac:dyDescent="0.25">
      <c r="B77" s="3">
        <v>40986</v>
      </c>
      <c r="C77" s="5" t="s">
        <v>1116</v>
      </c>
      <c r="D77" s="5" t="s">
        <v>1117</v>
      </c>
      <c r="E77" s="5" t="s">
        <v>1118</v>
      </c>
      <c r="F77" s="5" t="s">
        <v>361</v>
      </c>
      <c r="G77" s="5" t="s">
        <v>363</v>
      </c>
      <c r="H77" s="16">
        <v>77.3</v>
      </c>
    </row>
    <row r="78" spans="2:8" x14ac:dyDescent="0.25">
      <c r="B78" s="3">
        <v>40986</v>
      </c>
      <c r="C78" s="5" t="s">
        <v>1119</v>
      </c>
      <c r="D78" s="5" t="s">
        <v>1120</v>
      </c>
      <c r="E78" s="5" t="s">
        <v>763</v>
      </c>
      <c r="F78" s="5" t="s">
        <v>361</v>
      </c>
      <c r="G78" s="5" t="s">
        <v>363</v>
      </c>
      <c r="H78" s="16">
        <v>77.3</v>
      </c>
    </row>
    <row r="79" spans="2:8" x14ac:dyDescent="0.25">
      <c r="B79" s="3">
        <v>40986</v>
      </c>
      <c r="C79" s="5" t="s">
        <v>1121</v>
      </c>
      <c r="D79" s="5" t="s">
        <v>1122</v>
      </c>
      <c r="E79" s="5" t="s">
        <v>1123</v>
      </c>
      <c r="F79" s="5" t="s">
        <v>361</v>
      </c>
      <c r="G79" s="5" t="s">
        <v>363</v>
      </c>
      <c r="H79" s="16">
        <v>77.3</v>
      </c>
    </row>
    <row r="80" spans="2:8" x14ac:dyDescent="0.25">
      <c r="B80" s="3"/>
      <c r="C80" s="5"/>
      <c r="D80" s="5"/>
      <c r="E80" s="5"/>
      <c r="F80" s="4">
        <v>3046</v>
      </c>
      <c r="G80" s="4" t="s">
        <v>1237</v>
      </c>
      <c r="H80" s="16">
        <v>78.7</v>
      </c>
    </row>
    <row r="81" spans="2:8" x14ac:dyDescent="0.25">
      <c r="B81" s="3">
        <v>40986</v>
      </c>
      <c r="C81" s="5" t="s">
        <v>1234</v>
      </c>
      <c r="D81" s="5" t="s">
        <v>1235</v>
      </c>
      <c r="E81" s="5" t="s">
        <v>1236</v>
      </c>
      <c r="F81" s="5" t="s">
        <v>361</v>
      </c>
      <c r="G81" s="5" t="s">
        <v>363</v>
      </c>
      <c r="H81" s="16">
        <v>77.3</v>
      </c>
    </row>
    <row r="82" spans="2:8" x14ac:dyDescent="0.25">
      <c r="B82" s="3">
        <v>40986</v>
      </c>
      <c r="C82" s="5" t="s">
        <v>1124</v>
      </c>
      <c r="D82" s="5" t="s">
        <v>1238</v>
      </c>
      <c r="E82" s="5" t="s">
        <v>1037</v>
      </c>
      <c r="F82" s="5" t="s">
        <v>361</v>
      </c>
      <c r="G82" s="5" t="s">
        <v>363</v>
      </c>
      <c r="H82" s="16">
        <v>77.3</v>
      </c>
    </row>
    <row r="83" spans="2:8" x14ac:dyDescent="0.25">
      <c r="B83" s="3">
        <v>40986</v>
      </c>
      <c r="C83" s="5" t="s">
        <v>1125</v>
      </c>
      <c r="D83" s="5" t="s">
        <v>1239</v>
      </c>
      <c r="E83" s="5" t="s">
        <v>1126</v>
      </c>
      <c r="F83" s="5" t="s">
        <v>361</v>
      </c>
      <c r="G83" s="5" t="s">
        <v>363</v>
      </c>
      <c r="H83" s="16">
        <v>77.3</v>
      </c>
    </row>
    <row r="84" spans="2:8" x14ac:dyDescent="0.25">
      <c r="B84" s="3">
        <v>40986</v>
      </c>
      <c r="C84" s="5" t="s">
        <v>1127</v>
      </c>
      <c r="D84" s="5" t="s">
        <v>1240</v>
      </c>
      <c r="E84" s="5" t="s">
        <v>639</v>
      </c>
      <c r="F84" s="5" t="s">
        <v>248</v>
      </c>
      <c r="G84" s="5" t="s">
        <v>366</v>
      </c>
      <c r="H84" s="16">
        <v>185.3</v>
      </c>
    </row>
    <row r="85" spans="2:8" x14ac:dyDescent="0.25">
      <c r="B85" s="3"/>
      <c r="C85" s="5"/>
      <c r="D85" s="5"/>
      <c r="E85" s="5"/>
      <c r="F85" s="4">
        <v>1908</v>
      </c>
      <c r="G85" s="2" t="s">
        <v>10</v>
      </c>
      <c r="H85" s="16">
        <v>73.900000000000006</v>
      </c>
    </row>
    <row r="86" spans="2:8" x14ac:dyDescent="0.25">
      <c r="B86" s="3">
        <v>40986</v>
      </c>
      <c r="C86" s="5" t="s">
        <v>1128</v>
      </c>
      <c r="D86" s="5" t="s">
        <v>1241</v>
      </c>
      <c r="E86" s="5" t="s">
        <v>1129</v>
      </c>
      <c r="F86" s="5" t="s">
        <v>249</v>
      </c>
      <c r="G86" s="5" t="s">
        <v>367</v>
      </c>
      <c r="H86" s="16">
        <v>106.6</v>
      </c>
    </row>
    <row r="87" spans="2:8" x14ac:dyDescent="0.25">
      <c r="B87" s="3">
        <v>40986</v>
      </c>
      <c r="C87" s="5" t="s">
        <v>1130</v>
      </c>
      <c r="D87" s="5" t="s">
        <v>1242</v>
      </c>
      <c r="E87" s="5" t="s">
        <v>1131</v>
      </c>
      <c r="F87" s="5" t="s">
        <v>249</v>
      </c>
      <c r="G87" s="5" t="s">
        <v>367</v>
      </c>
      <c r="H87" s="16">
        <v>106.6</v>
      </c>
    </row>
    <row r="88" spans="2:8" x14ac:dyDescent="0.25">
      <c r="B88" s="3">
        <v>40987</v>
      </c>
      <c r="C88" s="5" t="s">
        <v>1132</v>
      </c>
      <c r="D88" s="5" t="s">
        <v>1243</v>
      </c>
      <c r="E88" s="5" t="s">
        <v>250</v>
      </c>
      <c r="F88" s="5" t="s">
        <v>252</v>
      </c>
      <c r="G88" s="5" t="s">
        <v>251</v>
      </c>
      <c r="H88" s="16">
        <v>231.6</v>
      </c>
    </row>
    <row r="89" spans="2:8" x14ac:dyDescent="0.25">
      <c r="B89" s="3"/>
      <c r="C89" s="5"/>
      <c r="D89" s="5"/>
      <c r="E89" s="5"/>
      <c r="F89" s="4">
        <v>3082</v>
      </c>
      <c r="G89" s="2" t="s">
        <v>1135</v>
      </c>
      <c r="H89" s="16">
        <v>217.8</v>
      </c>
    </row>
    <row r="90" spans="2:8" x14ac:dyDescent="0.25">
      <c r="B90" s="3">
        <v>40987</v>
      </c>
      <c r="C90" s="5" t="s">
        <v>1133</v>
      </c>
      <c r="D90" s="5" t="s">
        <v>1244</v>
      </c>
      <c r="E90" s="5" t="s">
        <v>1134</v>
      </c>
      <c r="F90" s="5" t="s">
        <v>252</v>
      </c>
      <c r="G90" s="5" t="s">
        <v>251</v>
      </c>
      <c r="H90" s="16">
        <v>231.6</v>
      </c>
    </row>
    <row r="91" spans="2:8" x14ac:dyDescent="0.25">
      <c r="B91" s="3"/>
      <c r="C91" s="5"/>
      <c r="D91" s="5"/>
      <c r="E91" s="5"/>
      <c r="F91" s="4">
        <v>1908</v>
      </c>
      <c r="G91" s="2" t="s">
        <v>552</v>
      </c>
      <c r="H91" s="16">
        <f>73.9*3</f>
        <v>221.70000000000002</v>
      </c>
    </row>
    <row r="92" spans="2:8" x14ac:dyDescent="0.25">
      <c r="B92" s="3">
        <v>40987</v>
      </c>
      <c r="C92" s="5" t="s">
        <v>1136</v>
      </c>
      <c r="D92" s="5" t="s">
        <v>1245</v>
      </c>
      <c r="E92" s="5" t="s">
        <v>1137</v>
      </c>
      <c r="F92" s="5" t="s">
        <v>252</v>
      </c>
      <c r="G92" s="5" t="s">
        <v>251</v>
      </c>
      <c r="H92" s="16">
        <v>231.6</v>
      </c>
    </row>
    <row r="93" spans="2:8" ht="14.25" customHeight="1" x14ac:dyDescent="0.25">
      <c r="B93" s="3">
        <v>40987</v>
      </c>
      <c r="C93" s="5" t="s">
        <v>1138</v>
      </c>
      <c r="D93" s="5" t="s">
        <v>1140</v>
      </c>
      <c r="E93" s="5" t="s">
        <v>971</v>
      </c>
      <c r="F93" s="5" t="s">
        <v>559</v>
      </c>
      <c r="G93" s="5" t="s">
        <v>928</v>
      </c>
      <c r="H93" s="16">
        <v>106.6</v>
      </c>
    </row>
    <row r="94" spans="2:8" ht="17.25" customHeight="1" x14ac:dyDescent="0.25">
      <c r="B94" s="3">
        <v>40987</v>
      </c>
      <c r="C94" s="5" t="s">
        <v>1139</v>
      </c>
      <c r="D94" s="5" t="s">
        <v>1141</v>
      </c>
      <c r="E94" s="5" t="s">
        <v>1142</v>
      </c>
      <c r="F94" s="5" t="s">
        <v>559</v>
      </c>
      <c r="G94" s="5" t="s">
        <v>928</v>
      </c>
      <c r="H94" s="16">
        <v>106.6</v>
      </c>
    </row>
    <row r="95" spans="2:8" x14ac:dyDescent="0.25">
      <c r="B95" s="3">
        <v>40987</v>
      </c>
      <c r="C95" s="5" t="s">
        <v>1139</v>
      </c>
      <c r="D95" s="5" t="s">
        <v>1141</v>
      </c>
      <c r="E95" s="5" t="s">
        <v>611</v>
      </c>
      <c r="F95" s="4">
        <v>1012</v>
      </c>
      <c r="G95" s="4" t="s">
        <v>243</v>
      </c>
      <c r="H95" s="16">
        <v>90.2</v>
      </c>
    </row>
    <row r="96" spans="2:8" x14ac:dyDescent="0.25">
      <c r="B96" s="3"/>
      <c r="C96" s="5"/>
      <c r="D96" s="5"/>
      <c r="E96" s="5"/>
      <c r="F96" s="4">
        <v>1072</v>
      </c>
      <c r="G96" s="4" t="s">
        <v>66</v>
      </c>
      <c r="H96" s="16">
        <v>54.8</v>
      </c>
    </row>
    <row r="97" spans="2:8" x14ac:dyDescent="0.25">
      <c r="B97" s="3">
        <v>40989</v>
      </c>
      <c r="C97" s="5" t="s">
        <v>1143</v>
      </c>
      <c r="D97" s="5" t="s">
        <v>1144</v>
      </c>
      <c r="E97" s="5" t="s">
        <v>616</v>
      </c>
      <c r="F97" s="4">
        <v>1012</v>
      </c>
      <c r="G97" s="4" t="s">
        <v>243</v>
      </c>
      <c r="H97" s="16">
        <v>90.2</v>
      </c>
    </row>
    <row r="98" spans="2:8" x14ac:dyDescent="0.25">
      <c r="B98" s="3"/>
      <c r="C98" s="5"/>
      <c r="D98" s="5"/>
      <c r="E98" s="5"/>
      <c r="F98" s="4">
        <v>1908</v>
      </c>
      <c r="G98" s="2" t="s">
        <v>10</v>
      </c>
      <c r="H98" s="16">
        <v>73.900000000000006</v>
      </c>
    </row>
    <row r="99" spans="2:8" x14ac:dyDescent="0.25">
      <c r="B99" s="3">
        <v>40989</v>
      </c>
      <c r="C99" s="5" t="s">
        <v>1145</v>
      </c>
      <c r="D99" s="5" t="s">
        <v>1146</v>
      </c>
      <c r="E99" s="5" t="s">
        <v>648</v>
      </c>
      <c r="F99" s="4">
        <v>1010</v>
      </c>
      <c r="G99" s="4" t="s">
        <v>65</v>
      </c>
      <c r="H99" s="16">
        <v>51.6</v>
      </c>
    </row>
    <row r="100" spans="2:8" x14ac:dyDescent="0.25">
      <c r="B100" s="3">
        <v>40989</v>
      </c>
      <c r="C100" s="5" t="s">
        <v>1147</v>
      </c>
      <c r="D100" s="5" t="s">
        <v>1148</v>
      </c>
      <c r="E100" s="5" t="s">
        <v>649</v>
      </c>
      <c r="F100" s="4">
        <v>1010</v>
      </c>
      <c r="G100" s="4" t="s">
        <v>65</v>
      </c>
      <c r="H100" s="16">
        <v>51.6</v>
      </c>
    </row>
    <row r="101" spans="2:8" x14ac:dyDescent="0.25">
      <c r="B101" s="3"/>
      <c r="C101" s="5"/>
      <c r="D101" s="5"/>
      <c r="E101" s="5"/>
      <c r="F101" s="4">
        <v>1908</v>
      </c>
      <c r="G101" s="2" t="s">
        <v>10</v>
      </c>
      <c r="H101" s="16">
        <v>73.900000000000006</v>
      </c>
    </row>
    <row r="102" spans="2:8" x14ac:dyDescent="0.25">
      <c r="B102" s="3">
        <v>40995</v>
      </c>
      <c r="C102" s="5" t="s">
        <v>1149</v>
      </c>
      <c r="D102" s="5" t="s">
        <v>1150</v>
      </c>
      <c r="E102" s="5" t="s">
        <v>1055</v>
      </c>
      <c r="F102" s="4">
        <v>1012</v>
      </c>
      <c r="G102" s="4" t="s">
        <v>243</v>
      </c>
      <c r="H102" s="16">
        <v>90.2</v>
      </c>
    </row>
    <row r="103" spans="2:8" x14ac:dyDescent="0.25">
      <c r="B103" s="3">
        <v>40995</v>
      </c>
      <c r="C103" s="5" t="s">
        <v>1151</v>
      </c>
      <c r="D103" s="5" t="s">
        <v>1152</v>
      </c>
      <c r="E103" s="5" t="s">
        <v>597</v>
      </c>
      <c r="F103" s="4">
        <v>1010</v>
      </c>
      <c r="G103" s="4" t="s">
        <v>65</v>
      </c>
      <c r="H103" s="16">
        <v>51.6</v>
      </c>
    </row>
    <row r="104" spans="2:8" x14ac:dyDescent="0.25">
      <c r="B104" s="3">
        <v>40995</v>
      </c>
      <c r="C104" s="5" t="s">
        <v>1153</v>
      </c>
      <c r="D104" s="5" t="s">
        <v>1154</v>
      </c>
      <c r="E104" s="5" t="s">
        <v>848</v>
      </c>
      <c r="F104" s="4">
        <v>1010</v>
      </c>
      <c r="G104" s="4" t="s">
        <v>65</v>
      </c>
      <c r="H104" s="16">
        <v>51.6</v>
      </c>
    </row>
    <row r="105" spans="2:8" x14ac:dyDescent="0.25">
      <c r="B105" s="3"/>
      <c r="C105" s="5"/>
      <c r="D105" s="5"/>
      <c r="E105" s="5"/>
      <c r="F105" s="4"/>
      <c r="G105" s="4"/>
      <c r="H105" s="16"/>
    </row>
    <row r="106" spans="2:8" x14ac:dyDescent="0.25">
      <c r="B106" s="3"/>
      <c r="C106" s="5"/>
      <c r="D106" s="5"/>
      <c r="E106" s="5"/>
      <c r="F106" s="4"/>
      <c r="G106" s="4"/>
      <c r="H106" s="16"/>
    </row>
    <row r="107" spans="2:8" x14ac:dyDescent="0.25">
      <c r="B107" s="3"/>
      <c r="C107" s="5"/>
      <c r="D107" s="5"/>
      <c r="E107" s="5"/>
      <c r="F107" s="4"/>
      <c r="G107" s="4"/>
      <c r="H107" s="16"/>
    </row>
    <row r="108" spans="2:8" x14ac:dyDescent="0.25">
      <c r="B108" s="3"/>
      <c r="C108" s="5"/>
      <c r="D108" s="5"/>
      <c r="E108" s="5"/>
      <c r="F108" s="4"/>
      <c r="G108" s="4"/>
      <c r="H108" s="16"/>
    </row>
    <row r="109" spans="2:8" x14ac:dyDescent="0.25">
      <c r="B109" s="3"/>
      <c r="C109" s="5"/>
      <c r="D109" s="5"/>
      <c r="E109" s="5"/>
      <c r="F109" s="4"/>
      <c r="G109" s="4"/>
      <c r="H109" s="16"/>
    </row>
    <row r="110" spans="2:8" x14ac:dyDescent="0.25">
      <c r="B110" s="3"/>
      <c r="C110" s="5"/>
      <c r="D110" s="5"/>
      <c r="E110" s="5"/>
      <c r="F110" s="4"/>
      <c r="G110" s="4"/>
      <c r="H110" s="16"/>
    </row>
    <row r="111" spans="2:8" x14ac:dyDescent="0.25">
      <c r="B111" s="3"/>
      <c r="C111" s="5"/>
      <c r="D111" s="5"/>
      <c r="E111" s="5"/>
      <c r="F111" s="4"/>
      <c r="G111" s="4"/>
      <c r="H111" s="16"/>
    </row>
    <row r="112" spans="2:8" x14ac:dyDescent="0.25">
      <c r="B112" s="3">
        <v>40995</v>
      </c>
      <c r="C112" s="5" t="s">
        <v>1143</v>
      </c>
      <c r="D112" s="5" t="s">
        <v>1144</v>
      </c>
      <c r="E112" s="5" t="s">
        <v>1155</v>
      </c>
      <c r="F112" s="4">
        <v>1010</v>
      </c>
      <c r="G112" s="4" t="s">
        <v>65</v>
      </c>
      <c r="H112" s="16">
        <v>51.6</v>
      </c>
    </row>
    <row r="113" spans="2:8" x14ac:dyDescent="0.25">
      <c r="B113" s="3"/>
      <c r="C113" s="5"/>
      <c r="D113" s="5"/>
      <c r="E113" s="5"/>
      <c r="F113" s="4">
        <v>1908</v>
      </c>
      <c r="G113" s="2" t="s">
        <v>10</v>
      </c>
      <c r="H113" s="16">
        <v>73.900000000000006</v>
      </c>
    </row>
    <row r="114" spans="2:8" x14ac:dyDescent="0.25">
      <c r="B114" s="3">
        <v>40995</v>
      </c>
      <c r="C114" s="5" t="s">
        <v>1156</v>
      </c>
      <c r="D114" s="5" t="s">
        <v>1157</v>
      </c>
      <c r="E114" s="5" t="s">
        <v>1158</v>
      </c>
      <c r="F114" s="4">
        <v>1010</v>
      </c>
      <c r="G114" s="4" t="s">
        <v>65</v>
      </c>
      <c r="H114" s="16">
        <v>51.6</v>
      </c>
    </row>
    <row r="115" spans="2:8" x14ac:dyDescent="0.25">
      <c r="B115" s="3">
        <v>40995</v>
      </c>
      <c r="C115" s="5" t="s">
        <v>1160</v>
      </c>
      <c r="D115" s="5" t="s">
        <v>1159</v>
      </c>
      <c r="E115" s="5" t="s">
        <v>616</v>
      </c>
      <c r="F115" s="4">
        <v>1010</v>
      </c>
      <c r="G115" s="4" t="s">
        <v>65</v>
      </c>
      <c r="H115" s="16">
        <v>51.6</v>
      </c>
    </row>
    <row r="116" spans="2:8" x14ac:dyDescent="0.25">
      <c r="B116" s="3">
        <v>40995</v>
      </c>
      <c r="C116" s="5" t="s">
        <v>1161</v>
      </c>
      <c r="D116" s="5" t="s">
        <v>1162</v>
      </c>
      <c r="E116" s="5" t="s">
        <v>699</v>
      </c>
      <c r="F116" s="4">
        <v>1010</v>
      </c>
      <c r="G116" s="4" t="s">
        <v>65</v>
      </c>
      <c r="H116" s="16">
        <v>51.6</v>
      </c>
    </row>
    <row r="117" spans="2:8" x14ac:dyDescent="0.25">
      <c r="B117" s="3">
        <v>40995</v>
      </c>
      <c r="C117" s="5" t="s">
        <v>1163</v>
      </c>
      <c r="D117" s="5" t="s">
        <v>1164</v>
      </c>
      <c r="E117" s="5" t="s">
        <v>590</v>
      </c>
      <c r="F117" s="4">
        <v>1010</v>
      </c>
      <c r="G117" s="4" t="s">
        <v>65</v>
      </c>
      <c r="H117" s="16">
        <v>51.6</v>
      </c>
    </row>
    <row r="118" spans="2:8" x14ac:dyDescent="0.25">
      <c r="B118" s="3">
        <v>40995</v>
      </c>
      <c r="C118" s="5" t="s">
        <v>1165</v>
      </c>
      <c r="D118" s="5" t="s">
        <v>1166</v>
      </c>
      <c r="E118" s="5" t="s">
        <v>1167</v>
      </c>
      <c r="F118" s="4">
        <v>1010</v>
      </c>
      <c r="G118" s="4" t="s">
        <v>65</v>
      </c>
      <c r="H118" s="16">
        <v>51.6</v>
      </c>
    </row>
    <row r="119" spans="2:8" x14ac:dyDescent="0.25">
      <c r="B119" s="3"/>
      <c r="C119" s="5"/>
      <c r="D119" s="5"/>
      <c r="E119" s="5"/>
      <c r="F119" s="5"/>
      <c r="G119" s="5"/>
      <c r="H119" s="16"/>
    </row>
    <row r="120" spans="2:8" x14ac:dyDescent="0.25">
      <c r="B120" s="4"/>
      <c r="C120" s="5"/>
      <c r="D120" s="5"/>
      <c r="E120" s="5"/>
      <c r="F120" s="5"/>
      <c r="G120" s="21" t="s">
        <v>33</v>
      </c>
      <c r="H120" s="16"/>
    </row>
    <row r="121" spans="2:8" x14ac:dyDescent="0.25">
      <c r="B121" s="4"/>
      <c r="C121" s="5"/>
      <c r="D121" s="5"/>
      <c r="E121" s="5"/>
      <c r="F121" s="5"/>
      <c r="G121" s="22" t="s">
        <v>35</v>
      </c>
      <c r="H121" s="16"/>
    </row>
    <row r="122" spans="2:8" x14ac:dyDescent="0.25">
      <c r="B122" s="4"/>
      <c r="C122" s="5"/>
      <c r="D122" s="5"/>
      <c r="E122" s="5"/>
      <c r="F122" s="5"/>
      <c r="G122" s="22"/>
      <c r="H122" s="16"/>
    </row>
    <row r="123" spans="2:8" x14ac:dyDescent="0.25">
      <c r="B123" s="4"/>
      <c r="C123" s="5"/>
      <c r="D123" s="5"/>
      <c r="E123" s="5"/>
      <c r="F123" s="5"/>
      <c r="G123" s="22"/>
      <c r="H123" s="16"/>
    </row>
    <row r="124" spans="2:8" x14ac:dyDescent="0.25">
      <c r="B124" s="4"/>
      <c r="C124" s="5"/>
      <c r="D124" s="5"/>
      <c r="E124" s="5"/>
      <c r="F124" s="5"/>
      <c r="G124" s="22" t="s">
        <v>1248</v>
      </c>
      <c r="H124" s="16"/>
    </row>
    <row r="125" spans="2:8" x14ac:dyDescent="0.25">
      <c r="B125" s="4"/>
      <c r="C125" s="5"/>
      <c r="D125" s="5"/>
      <c r="E125" s="5"/>
      <c r="F125" s="5"/>
      <c r="G125" s="22"/>
      <c r="H125" s="16"/>
    </row>
    <row r="126" spans="2:8" x14ac:dyDescent="0.25">
      <c r="H126" s="16"/>
    </row>
    <row r="127" spans="2:8" x14ac:dyDescent="0.25">
      <c r="H127" s="16"/>
    </row>
    <row r="128" spans="2:8" x14ac:dyDescent="0.25">
      <c r="H128" s="16"/>
    </row>
    <row r="129" spans="2:8" x14ac:dyDescent="0.25">
      <c r="H129" s="16"/>
    </row>
    <row r="130" spans="2:8" ht="16.899999999999999" customHeight="1" x14ac:dyDescent="0.25">
      <c r="B130" s="12"/>
      <c r="C130" s="23"/>
      <c r="D130" s="24"/>
      <c r="E130" s="23"/>
      <c r="F130" s="23"/>
      <c r="H130" s="18" t="s">
        <v>34</v>
      </c>
    </row>
    <row r="131" spans="2:8" x14ac:dyDescent="0.25">
      <c r="B131" s="12"/>
      <c r="C131" s="23"/>
      <c r="D131" s="24"/>
      <c r="F131" s="23"/>
      <c r="G131" s="23"/>
      <c r="H131" s="19">
        <f>SUM(H4:H128)</f>
        <v>9190.9000000000087</v>
      </c>
    </row>
    <row r="132" spans="2:8" x14ac:dyDescent="0.25">
      <c r="B132" s="12"/>
      <c r="C132" s="23"/>
      <c r="D132" s="24"/>
      <c r="E132" s="23"/>
      <c r="F132" s="23"/>
      <c r="G132" s="23"/>
      <c r="H132" s="19"/>
    </row>
    <row r="133" spans="2:8" x14ac:dyDescent="0.25">
      <c r="B133" s="12"/>
      <c r="C133" s="23"/>
      <c r="D133" s="24"/>
      <c r="E133" s="23"/>
      <c r="F133" s="23"/>
      <c r="G133" s="23"/>
      <c r="H133" s="19"/>
    </row>
    <row r="134" spans="2:8" x14ac:dyDescent="0.25">
      <c r="B134" s="12"/>
      <c r="E134" s="23"/>
      <c r="F134" s="23"/>
      <c r="G134" s="23"/>
      <c r="H134" s="19"/>
    </row>
    <row r="135" spans="2:8" x14ac:dyDescent="0.25">
      <c r="B135" s="12"/>
      <c r="C135" s="23"/>
      <c r="D135" s="23"/>
      <c r="E135" s="23"/>
      <c r="F135" s="23"/>
      <c r="G135" s="23"/>
      <c r="H135" s="19"/>
    </row>
    <row r="136" spans="2:8" x14ac:dyDescent="0.25">
      <c r="B136" s="12"/>
      <c r="C136" s="24"/>
      <c r="D136" s="24"/>
      <c r="F136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Layout" zoomScale="85" zoomScaleNormal="100" zoomScaleSheetLayoutView="100" zoomScalePageLayoutView="85" workbookViewId="0">
      <selection activeCell="F10" sqref="F10:H10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1002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1202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 t="s">
        <v>1168</v>
      </c>
      <c r="C6" s="5" t="s">
        <v>1076</v>
      </c>
      <c r="D6" s="5" t="s">
        <v>1077</v>
      </c>
      <c r="E6" s="5" t="s">
        <v>1169</v>
      </c>
      <c r="F6" s="4">
        <v>1018</v>
      </c>
      <c r="G6" s="4" t="s">
        <v>1246</v>
      </c>
      <c r="H6" s="16">
        <v>51.6</v>
      </c>
    </row>
    <row r="7" spans="1:8" x14ac:dyDescent="0.25">
      <c r="B7" s="25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25">
        <v>40984</v>
      </c>
      <c r="C8" s="5" t="s">
        <v>1170</v>
      </c>
      <c r="D8" s="5" t="s">
        <v>1171</v>
      </c>
      <c r="E8" s="5" t="s">
        <v>1172</v>
      </c>
      <c r="F8" s="4">
        <v>1002</v>
      </c>
      <c r="G8" s="4" t="s">
        <v>61</v>
      </c>
      <c r="H8" s="16">
        <v>68.2</v>
      </c>
    </row>
    <row r="9" spans="1:8" x14ac:dyDescent="0.25">
      <c r="B9" s="25"/>
      <c r="C9" s="5"/>
      <c r="D9" s="5"/>
      <c r="E9" s="5"/>
      <c r="F9" s="4">
        <v>1908</v>
      </c>
      <c r="G9" s="2" t="s">
        <v>10</v>
      </c>
      <c r="H9" s="16">
        <v>73.900000000000006</v>
      </c>
    </row>
    <row r="10" spans="1:8" x14ac:dyDescent="0.25">
      <c r="B10" s="25">
        <v>40985</v>
      </c>
      <c r="C10" s="5" t="s">
        <v>1170</v>
      </c>
      <c r="D10" s="5" t="s">
        <v>1171</v>
      </c>
      <c r="E10" s="5" t="s">
        <v>688</v>
      </c>
      <c r="F10" s="4">
        <v>1004</v>
      </c>
      <c r="G10" s="4" t="s">
        <v>60</v>
      </c>
      <c r="H10" s="16">
        <v>51.6</v>
      </c>
    </row>
    <row r="11" spans="1:8" x14ac:dyDescent="0.25">
      <c r="B11" s="25">
        <v>40985</v>
      </c>
      <c r="C11" s="27" t="s">
        <v>1176</v>
      </c>
      <c r="D11" s="20" t="s">
        <v>1177</v>
      </c>
      <c r="E11" s="5" t="s">
        <v>1178</v>
      </c>
      <c r="F11" s="4">
        <v>1004</v>
      </c>
      <c r="G11" s="4" t="s">
        <v>60</v>
      </c>
      <c r="H11" s="16">
        <v>51.6</v>
      </c>
    </row>
    <row r="12" spans="1:8" x14ac:dyDescent="0.25">
      <c r="B12" s="25">
        <v>40985</v>
      </c>
      <c r="C12" s="20" t="s">
        <v>1179</v>
      </c>
      <c r="D12" s="20" t="s">
        <v>1180</v>
      </c>
      <c r="E12" s="5" t="s">
        <v>1181</v>
      </c>
      <c r="F12" s="4">
        <v>1004</v>
      </c>
      <c r="G12" s="4" t="s">
        <v>60</v>
      </c>
      <c r="H12" s="16">
        <v>51.6</v>
      </c>
    </row>
    <row r="13" spans="1:8" x14ac:dyDescent="0.25">
      <c r="B13" s="25">
        <v>40985</v>
      </c>
      <c r="C13" s="20" t="s">
        <v>1182</v>
      </c>
      <c r="D13" s="20" t="s">
        <v>30</v>
      </c>
      <c r="E13" s="5" t="s">
        <v>717</v>
      </c>
      <c r="F13" s="4">
        <v>1004</v>
      </c>
      <c r="G13" s="4" t="s">
        <v>60</v>
      </c>
      <c r="H13" s="16">
        <v>51.6</v>
      </c>
    </row>
    <row r="14" spans="1:8" x14ac:dyDescent="0.25">
      <c r="B14" s="25"/>
      <c r="E14" s="5"/>
      <c r="F14" s="4">
        <v>1908</v>
      </c>
      <c r="G14" s="2" t="s">
        <v>10</v>
      </c>
      <c r="H14" s="16">
        <v>73.900000000000006</v>
      </c>
    </row>
    <row r="15" spans="1:8" x14ac:dyDescent="0.25">
      <c r="B15" s="25">
        <v>40985</v>
      </c>
      <c r="C15" s="20" t="s">
        <v>1170</v>
      </c>
      <c r="D15" s="20" t="s">
        <v>1171</v>
      </c>
      <c r="E15" s="5" t="s">
        <v>908</v>
      </c>
      <c r="F15" s="4">
        <v>1018</v>
      </c>
      <c r="G15" s="4" t="s">
        <v>1246</v>
      </c>
      <c r="H15" s="16">
        <v>51.6</v>
      </c>
    </row>
    <row r="16" spans="1:8" x14ac:dyDescent="0.25">
      <c r="B16" s="25">
        <v>40985</v>
      </c>
      <c r="C16" s="20" t="s">
        <v>1183</v>
      </c>
      <c r="D16" s="20" t="s">
        <v>1184</v>
      </c>
      <c r="E16" s="5" t="s">
        <v>666</v>
      </c>
      <c r="F16" s="4">
        <v>1018</v>
      </c>
      <c r="G16" s="4" t="s">
        <v>1246</v>
      </c>
      <c r="H16" s="16">
        <v>51.6</v>
      </c>
    </row>
    <row r="17" spans="2:8" x14ac:dyDescent="0.25">
      <c r="B17" s="25">
        <v>40986</v>
      </c>
      <c r="C17" s="20" t="s">
        <v>1170</v>
      </c>
      <c r="D17" s="20" t="s">
        <v>1171</v>
      </c>
      <c r="E17" s="5" t="s">
        <v>1172</v>
      </c>
      <c r="F17" s="4">
        <v>1016</v>
      </c>
      <c r="G17" s="4" t="s">
        <v>931</v>
      </c>
      <c r="H17" s="16">
        <v>61.7</v>
      </c>
    </row>
    <row r="18" spans="2:8" x14ac:dyDescent="0.25">
      <c r="B18" s="25">
        <v>40986</v>
      </c>
      <c r="C18" s="20" t="s">
        <v>1179</v>
      </c>
      <c r="D18" s="20" t="s">
        <v>1180</v>
      </c>
      <c r="E18" s="5" t="s">
        <v>742</v>
      </c>
      <c r="F18" s="4">
        <v>1016</v>
      </c>
      <c r="G18" s="4" t="s">
        <v>931</v>
      </c>
      <c r="H18" s="16">
        <v>61.7</v>
      </c>
    </row>
    <row r="19" spans="2:8" x14ac:dyDescent="0.25">
      <c r="F19" s="4"/>
      <c r="G19" s="2"/>
      <c r="H19" s="16"/>
    </row>
    <row r="20" spans="2:8" x14ac:dyDescent="0.25">
      <c r="B20" s="25"/>
      <c r="C20" s="5"/>
    </row>
    <row r="21" spans="2:8" x14ac:dyDescent="0.25">
      <c r="B21" s="25"/>
      <c r="C21" s="5"/>
      <c r="D21" s="5"/>
      <c r="E21" s="5"/>
      <c r="F21" s="5"/>
      <c r="G21" s="21" t="s">
        <v>33</v>
      </c>
      <c r="H21" s="9" t="s">
        <v>34</v>
      </c>
    </row>
    <row r="22" spans="2:8" x14ac:dyDescent="0.25">
      <c r="B22" s="25"/>
      <c r="C22" s="5"/>
      <c r="D22" s="5"/>
      <c r="E22" s="5"/>
      <c r="F22" s="5"/>
      <c r="G22" s="22" t="s">
        <v>35</v>
      </c>
      <c r="H22" s="11">
        <f>SUM(H6:H19)</f>
        <v>774.50000000000023</v>
      </c>
    </row>
    <row r="23" spans="2:8" x14ac:dyDescent="0.25">
      <c r="B23" s="25"/>
      <c r="C23" s="5"/>
    </row>
    <row r="24" spans="2:8" x14ac:dyDescent="0.25">
      <c r="B24" s="26"/>
    </row>
    <row r="25" spans="2:8" x14ac:dyDescent="0.25">
      <c r="B25" s="25"/>
      <c r="C25" s="5"/>
      <c r="G25" s="20" t="s">
        <v>1247</v>
      </c>
    </row>
    <row r="26" spans="2:8" x14ac:dyDescent="0.25">
      <c r="B26" s="25"/>
      <c r="C26" s="5"/>
    </row>
    <row r="27" spans="2:8" x14ac:dyDescent="0.25">
      <c r="B27" s="25"/>
      <c r="C27" s="5"/>
    </row>
    <row r="28" spans="2:8" x14ac:dyDescent="0.25">
      <c r="B28" s="25"/>
      <c r="C28" s="5"/>
    </row>
    <row r="29" spans="2:8" x14ac:dyDescent="0.25">
      <c r="B29" s="25"/>
      <c r="C29" s="5"/>
    </row>
    <row r="30" spans="2:8" x14ac:dyDescent="0.25">
      <c r="B30" s="25"/>
      <c r="C30" s="5"/>
    </row>
    <row r="31" spans="2:8" x14ac:dyDescent="0.25">
      <c r="B31" s="25"/>
      <c r="C31" s="5"/>
    </row>
    <row r="32" spans="2:8" x14ac:dyDescent="0.25">
      <c r="B32" s="25"/>
      <c r="C32" s="5"/>
    </row>
    <row r="33" spans="2:8" x14ac:dyDescent="0.25">
      <c r="B33" s="25"/>
      <c r="C33" s="5"/>
    </row>
    <row r="34" spans="2:8" x14ac:dyDescent="0.25">
      <c r="B34" s="25">
        <v>40985</v>
      </c>
      <c r="C34" s="5" t="s">
        <v>1173</v>
      </c>
      <c r="D34" s="5" t="s">
        <v>1174</v>
      </c>
      <c r="E34" s="5" t="s">
        <v>1175</v>
      </c>
      <c r="F34" s="5"/>
      <c r="G34" s="5"/>
      <c r="H34" s="16"/>
    </row>
    <row r="35" spans="2:8" x14ac:dyDescent="0.25">
      <c r="B35" s="25">
        <v>40986</v>
      </c>
      <c r="C35" s="20" t="s">
        <v>1173</v>
      </c>
      <c r="D35" s="20" t="s">
        <v>1174</v>
      </c>
      <c r="E35" s="5" t="s">
        <v>1185</v>
      </c>
      <c r="F35" s="4"/>
      <c r="G35" s="4"/>
      <c r="H35" s="16"/>
    </row>
    <row r="36" spans="2:8" x14ac:dyDescent="0.25">
      <c r="B36" s="25">
        <v>40986</v>
      </c>
      <c r="C36" s="5" t="s">
        <v>1076</v>
      </c>
      <c r="D36" s="5" t="s">
        <v>1077</v>
      </c>
      <c r="E36" s="5" t="s">
        <v>1188</v>
      </c>
      <c r="F36" s="4"/>
      <c r="G36" s="4"/>
      <c r="H36" s="16"/>
    </row>
    <row r="37" spans="2:8" x14ac:dyDescent="0.25">
      <c r="B37" s="25">
        <v>40986</v>
      </c>
      <c r="C37" s="5" t="s">
        <v>1186</v>
      </c>
      <c r="D37" s="5" t="s">
        <v>1187</v>
      </c>
      <c r="E37" s="5" t="s">
        <v>593</v>
      </c>
      <c r="F37" s="4"/>
      <c r="G37" s="4" t="s">
        <v>54</v>
      </c>
      <c r="H37" s="16"/>
    </row>
    <row r="38" spans="2:8" x14ac:dyDescent="0.25">
      <c r="B38" s="25"/>
      <c r="C38" s="5"/>
      <c r="D38" s="5"/>
      <c r="E38" s="5"/>
      <c r="F38" s="4">
        <v>1072</v>
      </c>
      <c r="G38" s="4" t="s">
        <v>66</v>
      </c>
      <c r="H38" s="16">
        <v>54.8</v>
      </c>
    </row>
    <row r="39" spans="2:8" x14ac:dyDescent="0.25">
      <c r="B39" s="25">
        <v>40986</v>
      </c>
      <c r="C39" s="20" t="s">
        <v>1186</v>
      </c>
      <c r="D39" s="20" t="s">
        <v>1187</v>
      </c>
      <c r="E39" s="5" t="s">
        <v>1189</v>
      </c>
      <c r="F39" s="4"/>
      <c r="G39" s="4"/>
      <c r="H39" s="16"/>
    </row>
    <row r="40" spans="2:8" x14ac:dyDescent="0.25">
      <c r="B40" s="26"/>
      <c r="F40" s="4"/>
      <c r="G40" s="4"/>
      <c r="H40" s="16"/>
    </row>
    <row r="41" spans="2:8" x14ac:dyDescent="0.25">
      <c r="B41" s="26"/>
    </row>
    <row r="42" spans="2:8" x14ac:dyDescent="0.25">
      <c r="B42" s="26"/>
    </row>
    <row r="43" spans="2:8" ht="16.899999999999999" customHeight="1" x14ac:dyDescent="0.25">
      <c r="B43" s="25"/>
      <c r="C43" s="5"/>
    </row>
    <row r="44" spans="2:8" x14ac:dyDescent="0.25">
      <c r="B44" s="25"/>
      <c r="C44" s="5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Layout" topLeftCell="A58" zoomScale="85" zoomScaleNormal="100" zoomScalePageLayoutView="85" workbookViewId="0">
      <selection activeCell="F36" sqref="F36:H36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1203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1190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41018</v>
      </c>
      <c r="C6" s="5" t="s">
        <v>1251</v>
      </c>
      <c r="D6" s="5" t="s">
        <v>1249</v>
      </c>
      <c r="E6" s="5" t="s">
        <v>1250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/>
      <c r="C8" s="5"/>
      <c r="D8" s="5"/>
      <c r="E8" s="5"/>
      <c r="F8" s="4">
        <v>1072</v>
      </c>
      <c r="G8" s="4" t="s">
        <v>66</v>
      </c>
      <c r="H8" s="16">
        <v>54.8</v>
      </c>
    </row>
    <row r="9" spans="1:8" x14ac:dyDescent="0.25">
      <c r="B9" s="3">
        <v>41018</v>
      </c>
      <c r="C9" s="5" t="s">
        <v>1252</v>
      </c>
      <c r="D9" s="5" t="s">
        <v>1253</v>
      </c>
      <c r="E9" s="5" t="s">
        <v>1254</v>
      </c>
      <c r="F9" s="4">
        <v>1010</v>
      </c>
      <c r="G9" s="4" t="s">
        <v>65</v>
      </c>
      <c r="H9" s="16">
        <v>51.6</v>
      </c>
    </row>
    <row r="10" spans="1:8" x14ac:dyDescent="0.25">
      <c r="B10" s="3">
        <v>41018</v>
      </c>
      <c r="C10" s="5" t="s">
        <v>1255</v>
      </c>
      <c r="D10" s="5" t="s">
        <v>550</v>
      </c>
      <c r="E10" s="5" t="s">
        <v>1256</v>
      </c>
      <c r="F10" s="4">
        <v>1056</v>
      </c>
      <c r="G10" s="4" t="s">
        <v>1658</v>
      </c>
      <c r="H10" s="16">
        <v>185.3</v>
      </c>
    </row>
    <row r="11" spans="1:8" x14ac:dyDescent="0.25">
      <c r="B11" s="3"/>
      <c r="C11" s="5"/>
      <c r="D11" s="5"/>
      <c r="E11" s="5"/>
      <c r="F11" s="4">
        <v>1072</v>
      </c>
      <c r="G11" s="4" t="s">
        <v>66</v>
      </c>
      <c r="H11" s="16">
        <v>54.8</v>
      </c>
    </row>
    <row r="12" spans="1:8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</row>
    <row r="13" spans="1:8" x14ac:dyDescent="0.25">
      <c r="B13" s="3">
        <v>41019</v>
      </c>
      <c r="C13" s="5" t="s">
        <v>311</v>
      </c>
      <c r="D13" s="5" t="s">
        <v>312</v>
      </c>
      <c r="E13" s="5" t="s">
        <v>763</v>
      </c>
      <c r="F13" s="5" t="s">
        <v>244</v>
      </c>
      <c r="G13" s="5" t="s">
        <v>369</v>
      </c>
      <c r="H13" s="16">
        <v>106.6</v>
      </c>
    </row>
    <row r="14" spans="1:8" x14ac:dyDescent="0.25">
      <c r="B14" s="3">
        <v>41019</v>
      </c>
      <c r="C14" s="5" t="s">
        <v>1257</v>
      </c>
      <c r="D14" s="5" t="s">
        <v>1659</v>
      </c>
      <c r="E14" s="5" t="s">
        <v>1037</v>
      </c>
      <c r="F14" s="5" t="s">
        <v>246</v>
      </c>
      <c r="G14" s="5" t="s">
        <v>370</v>
      </c>
      <c r="H14" s="16">
        <v>77.3</v>
      </c>
    </row>
    <row r="15" spans="1:8" x14ac:dyDescent="0.25">
      <c r="B15" s="3" t="s">
        <v>1258</v>
      </c>
      <c r="C15" s="5" t="s">
        <v>1259</v>
      </c>
      <c r="D15" s="5" t="s">
        <v>1660</v>
      </c>
      <c r="E15" s="5" t="s">
        <v>1260</v>
      </c>
      <c r="F15" s="5" t="s">
        <v>246</v>
      </c>
      <c r="G15" s="5" t="s">
        <v>370</v>
      </c>
      <c r="H15" s="16">
        <v>77.3</v>
      </c>
    </row>
    <row r="16" spans="1:8" x14ac:dyDescent="0.25">
      <c r="B16" s="3">
        <v>41019</v>
      </c>
      <c r="C16" s="5" t="s">
        <v>1261</v>
      </c>
      <c r="D16" s="5" t="s">
        <v>105</v>
      </c>
      <c r="E16" s="5" t="s">
        <v>635</v>
      </c>
      <c r="F16" s="5" t="s">
        <v>248</v>
      </c>
      <c r="G16" s="5" t="s">
        <v>366</v>
      </c>
      <c r="H16" s="16">
        <v>185.3</v>
      </c>
    </row>
    <row r="17" spans="2:8" x14ac:dyDescent="0.25">
      <c r="B17" s="3">
        <v>41019</v>
      </c>
      <c r="C17" s="5" t="s">
        <v>1263</v>
      </c>
      <c r="D17" s="5" t="s">
        <v>1262</v>
      </c>
      <c r="E17" s="5" t="s">
        <v>639</v>
      </c>
      <c r="F17" s="5" t="s">
        <v>249</v>
      </c>
      <c r="G17" s="5" t="s">
        <v>367</v>
      </c>
      <c r="H17" s="16">
        <v>106.6</v>
      </c>
    </row>
    <row r="18" spans="2:8" x14ac:dyDescent="0.25">
      <c r="B18" s="3"/>
      <c r="C18" s="5"/>
      <c r="D18" s="5"/>
      <c r="E18" s="5"/>
      <c r="F18" s="4">
        <v>1908</v>
      </c>
      <c r="G18" s="2" t="s">
        <v>10</v>
      </c>
      <c r="H18" s="16">
        <v>73.900000000000006</v>
      </c>
    </row>
    <row r="19" spans="2:8" x14ac:dyDescent="0.25">
      <c r="B19" s="3">
        <v>41019</v>
      </c>
      <c r="C19" s="5" t="s">
        <v>1264</v>
      </c>
      <c r="D19" s="5" t="s">
        <v>1661</v>
      </c>
      <c r="E19" s="5" t="s">
        <v>1046</v>
      </c>
      <c r="F19" s="5" t="s">
        <v>249</v>
      </c>
      <c r="G19" s="5" t="s">
        <v>367</v>
      </c>
      <c r="H19" s="16">
        <v>106.6</v>
      </c>
    </row>
    <row r="20" spans="2:8" x14ac:dyDescent="0.25">
      <c r="B20" s="3">
        <v>41019</v>
      </c>
      <c r="C20" s="5" t="s">
        <v>1265</v>
      </c>
      <c r="D20" s="5" t="s">
        <v>1662</v>
      </c>
      <c r="E20" s="5" t="s">
        <v>780</v>
      </c>
      <c r="F20" s="5" t="s">
        <v>249</v>
      </c>
      <c r="G20" s="5" t="s">
        <v>367</v>
      </c>
      <c r="H20" s="16">
        <v>106.6</v>
      </c>
    </row>
    <row r="21" spans="2:8" x14ac:dyDescent="0.25">
      <c r="B21" s="3">
        <v>41019</v>
      </c>
      <c r="C21" s="5" t="s">
        <v>1266</v>
      </c>
      <c r="D21" s="5" t="s">
        <v>1663</v>
      </c>
      <c r="E21" s="5" t="s">
        <v>1267</v>
      </c>
      <c r="F21" s="5" t="s">
        <v>249</v>
      </c>
      <c r="G21" s="5" t="s">
        <v>367</v>
      </c>
      <c r="H21" s="16">
        <v>106.6</v>
      </c>
    </row>
    <row r="22" spans="2:8" x14ac:dyDescent="0.25">
      <c r="B22" s="3">
        <v>41020</v>
      </c>
      <c r="C22" s="5" t="s">
        <v>1268</v>
      </c>
      <c r="D22" s="5" t="s">
        <v>729</v>
      </c>
      <c r="E22" s="5" t="s">
        <v>1269</v>
      </c>
      <c r="F22" s="5" t="s">
        <v>252</v>
      </c>
      <c r="G22" s="5" t="s">
        <v>251</v>
      </c>
      <c r="H22" s="16">
        <v>231.6</v>
      </c>
    </row>
    <row r="23" spans="2:8" x14ac:dyDescent="0.25">
      <c r="B23" s="3"/>
      <c r="C23" s="5"/>
      <c r="D23" s="5"/>
      <c r="E23" s="5"/>
      <c r="F23" s="4">
        <v>1908</v>
      </c>
      <c r="G23" s="2" t="s">
        <v>10</v>
      </c>
      <c r="H23" s="16">
        <v>73.900000000000006</v>
      </c>
    </row>
    <row r="24" spans="2:8" ht="16.5" customHeight="1" x14ac:dyDescent="0.25">
      <c r="B24" s="3">
        <v>41020</v>
      </c>
      <c r="C24" s="5" t="s">
        <v>1270</v>
      </c>
      <c r="D24" s="5" t="s">
        <v>1271</v>
      </c>
      <c r="E24" s="5" t="s">
        <v>1272</v>
      </c>
      <c r="F24" s="5" t="s">
        <v>559</v>
      </c>
      <c r="G24" s="5" t="s">
        <v>928</v>
      </c>
      <c r="H24" s="16">
        <v>106.6</v>
      </c>
    </row>
    <row r="25" spans="2:8" x14ac:dyDescent="0.25">
      <c r="B25" s="3"/>
      <c r="C25" s="5"/>
      <c r="D25" s="5"/>
      <c r="E25" s="5"/>
      <c r="F25" s="5" t="s">
        <v>374</v>
      </c>
      <c r="G25" s="5" t="s">
        <v>1664</v>
      </c>
      <c r="H25" s="16">
        <v>78.7</v>
      </c>
    </row>
    <row r="26" spans="2:8" x14ac:dyDescent="0.25">
      <c r="B26" s="3">
        <v>41020</v>
      </c>
      <c r="C26" s="5" t="s">
        <v>1273</v>
      </c>
      <c r="D26" s="5" t="s">
        <v>1274</v>
      </c>
      <c r="E26" s="5" t="s">
        <v>1275</v>
      </c>
      <c r="F26" s="4">
        <v>1012</v>
      </c>
      <c r="G26" s="4" t="s">
        <v>243</v>
      </c>
      <c r="H26" s="16">
        <v>90.2</v>
      </c>
    </row>
    <row r="27" spans="2:8" x14ac:dyDescent="0.25">
      <c r="B27" s="3"/>
      <c r="C27" s="5"/>
      <c r="D27" s="5"/>
      <c r="E27" s="5"/>
      <c r="F27" s="4">
        <v>1072</v>
      </c>
      <c r="G27" s="4" t="s">
        <v>66</v>
      </c>
      <c r="H27" s="16">
        <v>54.8</v>
      </c>
    </row>
    <row r="28" spans="2:8" x14ac:dyDescent="0.25">
      <c r="B28" s="3">
        <v>41020</v>
      </c>
      <c r="C28" s="5" t="s">
        <v>1276</v>
      </c>
      <c r="D28" s="5" t="s">
        <v>1277</v>
      </c>
      <c r="E28" s="5" t="s">
        <v>1181</v>
      </c>
      <c r="F28" s="4">
        <v>1010</v>
      </c>
      <c r="G28" s="4" t="s">
        <v>65</v>
      </c>
      <c r="H28" s="16">
        <v>51.6</v>
      </c>
    </row>
    <row r="29" spans="2:8" x14ac:dyDescent="0.25">
      <c r="B29" s="3">
        <v>41020</v>
      </c>
      <c r="C29" s="5" t="s">
        <v>1278</v>
      </c>
      <c r="D29" s="5" t="s">
        <v>1279</v>
      </c>
      <c r="E29" s="5" t="s">
        <v>717</v>
      </c>
      <c r="F29" s="4">
        <v>1010</v>
      </c>
      <c r="G29" s="4" t="s">
        <v>65</v>
      </c>
      <c r="H29" s="16">
        <v>51.6</v>
      </c>
    </row>
    <row r="30" spans="2:8" x14ac:dyDescent="0.25">
      <c r="B30" s="3"/>
      <c r="C30" s="5"/>
      <c r="D30" s="5"/>
      <c r="E30" s="5"/>
      <c r="F30" s="5" t="s">
        <v>371</v>
      </c>
      <c r="G30" s="5" t="s">
        <v>1665</v>
      </c>
      <c r="H30" s="16">
        <v>124.6</v>
      </c>
    </row>
    <row r="31" spans="2:8" x14ac:dyDescent="0.25">
      <c r="B31" s="3">
        <v>41020</v>
      </c>
      <c r="C31" s="5" t="s">
        <v>1280</v>
      </c>
      <c r="D31" s="5" t="s">
        <v>1281</v>
      </c>
      <c r="E31" s="5" t="s">
        <v>1282</v>
      </c>
      <c r="F31" s="4">
        <v>1010</v>
      </c>
      <c r="G31" s="4" t="s">
        <v>65</v>
      </c>
      <c r="H31" s="16">
        <v>51.6</v>
      </c>
    </row>
    <row r="32" spans="2:8" x14ac:dyDescent="0.25">
      <c r="B32" s="3">
        <v>41020</v>
      </c>
      <c r="C32" s="5" t="s">
        <v>1283</v>
      </c>
      <c r="D32" s="5" t="s">
        <v>1284</v>
      </c>
      <c r="E32" s="5" t="s">
        <v>1285</v>
      </c>
      <c r="F32" s="4">
        <v>1010</v>
      </c>
      <c r="G32" s="4" t="s">
        <v>65</v>
      </c>
      <c r="H32" s="16">
        <v>51.6</v>
      </c>
    </row>
    <row r="33" spans="2:8" x14ac:dyDescent="0.25">
      <c r="B33" s="3">
        <v>41020</v>
      </c>
      <c r="C33" s="5" t="s">
        <v>1286</v>
      </c>
      <c r="D33" s="5" t="s">
        <v>1274</v>
      </c>
      <c r="E33" s="5" t="s">
        <v>607</v>
      </c>
      <c r="F33" s="4">
        <v>1031</v>
      </c>
      <c r="G33" s="5" t="s">
        <v>556</v>
      </c>
      <c r="H33" s="16">
        <v>106.6</v>
      </c>
    </row>
    <row r="34" spans="2:8" x14ac:dyDescent="0.25">
      <c r="B34" s="3">
        <v>41020</v>
      </c>
      <c r="C34" s="5" t="s">
        <v>1287</v>
      </c>
      <c r="D34" s="5" t="s">
        <v>1288</v>
      </c>
      <c r="E34" s="5" t="s">
        <v>1289</v>
      </c>
      <c r="F34" s="4">
        <v>1031</v>
      </c>
      <c r="G34" s="5" t="s">
        <v>556</v>
      </c>
      <c r="H34" s="16">
        <v>106.6</v>
      </c>
    </row>
    <row r="35" spans="2:8" x14ac:dyDescent="0.25">
      <c r="B35" s="3">
        <v>41020</v>
      </c>
      <c r="C35" s="5" t="s">
        <v>1290</v>
      </c>
      <c r="D35" s="5" t="s">
        <v>1291</v>
      </c>
      <c r="E35" s="5" t="s">
        <v>1071</v>
      </c>
      <c r="F35" s="4">
        <v>1031</v>
      </c>
      <c r="G35" s="5" t="s">
        <v>556</v>
      </c>
      <c r="H35" s="16">
        <v>106.6</v>
      </c>
    </row>
    <row r="36" spans="2:8" x14ac:dyDescent="0.25">
      <c r="B36" s="3">
        <v>41020</v>
      </c>
      <c r="C36" s="5" t="s">
        <v>1294</v>
      </c>
      <c r="D36" s="5" t="s">
        <v>1292</v>
      </c>
      <c r="E36" s="5" t="s">
        <v>1293</v>
      </c>
      <c r="F36" s="5" t="s">
        <v>361</v>
      </c>
      <c r="G36" s="5" t="s">
        <v>363</v>
      </c>
      <c r="H36" s="16">
        <v>77.3</v>
      </c>
    </row>
    <row r="37" spans="2:8" x14ac:dyDescent="0.25">
      <c r="B37" s="3">
        <v>41020</v>
      </c>
      <c r="C37" s="5" t="s">
        <v>1295</v>
      </c>
      <c r="D37" s="5" t="s">
        <v>1296</v>
      </c>
      <c r="E37" s="5" t="s">
        <v>657</v>
      </c>
      <c r="F37" s="5" t="s">
        <v>361</v>
      </c>
      <c r="G37" s="5" t="s">
        <v>363</v>
      </c>
      <c r="H37" s="16">
        <v>77.3</v>
      </c>
    </row>
    <row r="38" spans="2:8" x14ac:dyDescent="0.25">
      <c r="B38" s="3">
        <v>41020</v>
      </c>
      <c r="C38" s="5" t="s">
        <v>1297</v>
      </c>
      <c r="D38" s="5" t="s">
        <v>1298</v>
      </c>
      <c r="E38" s="5" t="s">
        <v>880</v>
      </c>
      <c r="F38" s="5" t="s">
        <v>361</v>
      </c>
      <c r="G38" s="5" t="s">
        <v>363</v>
      </c>
      <c r="H38" s="16">
        <v>77.3</v>
      </c>
    </row>
    <row r="39" spans="2:8" x14ac:dyDescent="0.25">
      <c r="B39" s="3"/>
      <c r="C39" s="5"/>
      <c r="D39" s="5"/>
      <c r="E39" s="5"/>
      <c r="F39" s="4">
        <v>1072</v>
      </c>
      <c r="G39" s="4" t="s">
        <v>66</v>
      </c>
      <c r="H39" s="16">
        <v>54.8</v>
      </c>
    </row>
    <row r="40" spans="2:8" x14ac:dyDescent="0.25">
      <c r="B40" s="3">
        <v>41020</v>
      </c>
      <c r="C40" s="5" t="s">
        <v>311</v>
      </c>
      <c r="D40" s="5" t="s">
        <v>312</v>
      </c>
      <c r="E40" s="5" t="s">
        <v>594</v>
      </c>
      <c r="F40" s="5" t="s">
        <v>361</v>
      </c>
      <c r="G40" s="5" t="s">
        <v>363</v>
      </c>
      <c r="H40" s="16">
        <v>77.3</v>
      </c>
    </row>
    <row r="41" spans="2:8" x14ac:dyDescent="0.25">
      <c r="B41" s="3">
        <v>41020</v>
      </c>
      <c r="C41" s="5" t="s">
        <v>1299</v>
      </c>
      <c r="D41" s="5" t="s">
        <v>1300</v>
      </c>
      <c r="E41" s="5" t="s">
        <v>1007</v>
      </c>
      <c r="F41" s="4">
        <v>1056</v>
      </c>
      <c r="G41" s="4" t="s">
        <v>1658</v>
      </c>
      <c r="H41" s="16">
        <v>185.3</v>
      </c>
    </row>
    <row r="42" spans="2:8" x14ac:dyDescent="0.25">
      <c r="B42" s="3"/>
      <c r="C42" s="5"/>
      <c r="D42" s="5"/>
      <c r="E42" s="5"/>
      <c r="F42" s="4">
        <v>1908</v>
      </c>
      <c r="G42" s="2" t="s">
        <v>10</v>
      </c>
      <c r="H42" s="16">
        <v>73.900000000000006</v>
      </c>
    </row>
    <row r="43" spans="2:8" x14ac:dyDescent="0.25">
      <c r="B43" s="3"/>
      <c r="C43" s="5"/>
      <c r="D43" s="5"/>
      <c r="E43" s="5"/>
      <c r="F43" s="4">
        <v>1072</v>
      </c>
      <c r="G43" s="4" t="s">
        <v>66</v>
      </c>
      <c r="H43" s="16">
        <v>54.8</v>
      </c>
    </row>
    <row r="44" spans="2:8" x14ac:dyDescent="0.25">
      <c r="B44" s="3"/>
      <c r="C44" s="5"/>
      <c r="D44" s="5"/>
      <c r="E44" s="5"/>
      <c r="F44" s="5"/>
      <c r="G44" s="5" t="s">
        <v>1301</v>
      </c>
      <c r="H44" s="16"/>
    </row>
    <row r="45" spans="2:8" x14ac:dyDescent="0.25">
      <c r="B45" s="3">
        <v>41021</v>
      </c>
      <c r="C45" s="5" t="s">
        <v>1302</v>
      </c>
      <c r="D45" s="5" t="s">
        <v>1303</v>
      </c>
      <c r="E45" s="5" t="s">
        <v>1307</v>
      </c>
      <c r="F45" s="4">
        <v>1031</v>
      </c>
      <c r="G45" s="5" t="s">
        <v>556</v>
      </c>
      <c r="H45" s="16">
        <v>106.6</v>
      </c>
    </row>
    <row r="46" spans="2:8" x14ac:dyDescent="0.25">
      <c r="B46" s="3">
        <v>41021</v>
      </c>
      <c r="C46" s="5" t="s">
        <v>1305</v>
      </c>
      <c r="D46" s="5" t="s">
        <v>1306</v>
      </c>
      <c r="E46" s="5" t="s">
        <v>1304</v>
      </c>
      <c r="F46" s="4">
        <v>1031</v>
      </c>
      <c r="G46" s="5" t="s">
        <v>556</v>
      </c>
      <c r="H46" s="16">
        <v>106.6</v>
      </c>
    </row>
    <row r="47" spans="2:8" x14ac:dyDescent="0.25">
      <c r="B47" s="3">
        <v>41021</v>
      </c>
      <c r="C47" s="5" t="s">
        <v>1310</v>
      </c>
      <c r="D47" s="5" t="s">
        <v>1309</v>
      </c>
      <c r="E47" s="5" t="s">
        <v>1308</v>
      </c>
      <c r="F47" s="4">
        <v>1031</v>
      </c>
      <c r="G47" s="5" t="s">
        <v>556</v>
      </c>
      <c r="H47" s="16">
        <v>106.6</v>
      </c>
    </row>
    <row r="48" spans="2:8" x14ac:dyDescent="0.25">
      <c r="B48" s="3">
        <v>41021</v>
      </c>
      <c r="C48" s="5" t="s">
        <v>1311</v>
      </c>
      <c r="D48" s="5" t="s">
        <v>1312</v>
      </c>
      <c r="E48" s="5" t="s">
        <v>1313</v>
      </c>
      <c r="F48" s="5" t="s">
        <v>361</v>
      </c>
      <c r="G48" s="5" t="s">
        <v>363</v>
      </c>
      <c r="H48" s="16">
        <v>77.3</v>
      </c>
    </row>
    <row r="49" spans="2:8" x14ac:dyDescent="0.25">
      <c r="B49" s="3">
        <v>41021</v>
      </c>
      <c r="C49" s="5" t="s">
        <v>1314</v>
      </c>
      <c r="D49" s="5" t="s">
        <v>1315</v>
      </c>
      <c r="E49" s="5" t="s">
        <v>1316</v>
      </c>
      <c r="F49" s="5" t="s">
        <v>361</v>
      </c>
      <c r="G49" s="5" t="s">
        <v>363</v>
      </c>
      <c r="H49" s="16">
        <v>77.3</v>
      </c>
    </row>
    <row r="50" spans="2:8" x14ac:dyDescent="0.25">
      <c r="B50" s="3">
        <v>41021</v>
      </c>
      <c r="C50" s="5" t="s">
        <v>1317</v>
      </c>
      <c r="D50" s="5" t="s">
        <v>1318</v>
      </c>
      <c r="E50" s="5" t="s">
        <v>1319</v>
      </c>
      <c r="F50" s="5" t="s">
        <v>361</v>
      </c>
      <c r="G50" s="5" t="s">
        <v>363</v>
      </c>
      <c r="H50" s="16">
        <v>77.3</v>
      </c>
    </row>
    <row r="51" spans="2:8" x14ac:dyDescent="0.25">
      <c r="B51" s="3">
        <v>41021</v>
      </c>
      <c r="C51" s="5" t="s">
        <v>1322</v>
      </c>
      <c r="D51" s="5" t="s">
        <v>1320</v>
      </c>
      <c r="E51" s="5" t="s">
        <v>244</v>
      </c>
      <c r="F51" s="5" t="s">
        <v>361</v>
      </c>
      <c r="G51" s="5" t="s">
        <v>363</v>
      </c>
      <c r="H51" s="16">
        <v>77.3</v>
      </c>
    </row>
    <row r="52" spans="2:8" x14ac:dyDescent="0.25">
      <c r="B52" s="3">
        <v>41021</v>
      </c>
      <c r="C52" s="5" t="s">
        <v>1321</v>
      </c>
      <c r="D52" s="5" t="s">
        <v>1323</v>
      </c>
      <c r="E52" s="5" t="s">
        <v>1324</v>
      </c>
      <c r="F52" s="5" t="s">
        <v>361</v>
      </c>
      <c r="G52" s="5" t="s">
        <v>363</v>
      </c>
      <c r="H52" s="16">
        <v>77.3</v>
      </c>
    </row>
    <row r="53" spans="2:8" x14ac:dyDescent="0.25">
      <c r="B53" s="3">
        <v>41021</v>
      </c>
      <c r="C53" s="5" t="s">
        <v>1325</v>
      </c>
      <c r="D53" s="5" t="s">
        <v>1326</v>
      </c>
      <c r="E53" s="5" t="s">
        <v>1327</v>
      </c>
      <c r="F53" s="5" t="s">
        <v>361</v>
      </c>
      <c r="G53" s="5" t="s">
        <v>363</v>
      </c>
      <c r="H53" s="16">
        <v>77.3</v>
      </c>
    </row>
    <row r="54" spans="2:8" x14ac:dyDescent="0.25">
      <c r="B54" s="3">
        <v>41021</v>
      </c>
      <c r="C54" s="5" t="s">
        <v>1328</v>
      </c>
      <c r="D54" s="5" t="s">
        <v>1329</v>
      </c>
      <c r="E54" s="5" t="s">
        <v>1330</v>
      </c>
      <c r="F54" s="5" t="s">
        <v>361</v>
      </c>
      <c r="G54" s="5" t="s">
        <v>363</v>
      </c>
      <c r="H54" s="16">
        <v>77.3</v>
      </c>
    </row>
    <row r="55" spans="2:8" x14ac:dyDescent="0.25">
      <c r="B55" s="3">
        <v>41021</v>
      </c>
      <c r="C55" s="5" t="s">
        <v>1331</v>
      </c>
      <c r="D55" s="5" t="s">
        <v>1332</v>
      </c>
      <c r="E55" s="5" t="s">
        <v>1333</v>
      </c>
      <c r="F55" s="5" t="s">
        <v>361</v>
      </c>
      <c r="G55" s="5" t="s">
        <v>363</v>
      </c>
      <c r="H55" s="16">
        <v>77.3</v>
      </c>
    </row>
    <row r="56" spans="2:8" x14ac:dyDescent="0.25">
      <c r="B56" s="3">
        <v>41021</v>
      </c>
      <c r="C56" s="5" t="s">
        <v>1334</v>
      </c>
      <c r="D56" s="5" t="s">
        <v>1335</v>
      </c>
      <c r="E56" s="5" t="s">
        <v>1336</v>
      </c>
      <c r="F56" s="5" t="s">
        <v>361</v>
      </c>
      <c r="G56" s="5" t="s">
        <v>363</v>
      </c>
      <c r="H56" s="16">
        <v>77.3</v>
      </c>
    </row>
    <row r="57" spans="2:8" x14ac:dyDescent="0.25">
      <c r="B57" s="3"/>
      <c r="C57" s="5"/>
      <c r="D57" s="5"/>
      <c r="E57" s="5"/>
      <c r="F57" s="4">
        <v>1908</v>
      </c>
      <c r="G57" s="2" t="s">
        <v>10</v>
      </c>
      <c r="H57" s="16">
        <v>73.900000000000006</v>
      </c>
    </row>
    <row r="58" spans="2:8" x14ac:dyDescent="0.25">
      <c r="B58" s="3">
        <v>41021</v>
      </c>
      <c r="C58" s="5" t="s">
        <v>1337</v>
      </c>
      <c r="D58" s="5" t="s">
        <v>1338</v>
      </c>
      <c r="E58" s="5" t="s">
        <v>1181</v>
      </c>
      <c r="F58" s="5" t="s">
        <v>361</v>
      </c>
      <c r="G58" s="5" t="s">
        <v>363</v>
      </c>
      <c r="H58" s="16">
        <v>77.3</v>
      </c>
    </row>
    <row r="59" spans="2:8" x14ac:dyDescent="0.25">
      <c r="B59" s="3">
        <v>41021</v>
      </c>
      <c r="C59" s="5" t="s">
        <v>1339</v>
      </c>
      <c r="D59" s="5" t="s">
        <v>1340</v>
      </c>
      <c r="E59" s="5" t="s">
        <v>1341</v>
      </c>
      <c r="F59" s="5" t="s">
        <v>361</v>
      </c>
      <c r="G59" s="5" t="s">
        <v>363</v>
      </c>
      <c r="H59" s="16">
        <v>77.3</v>
      </c>
    </row>
    <row r="60" spans="2:8" x14ac:dyDescent="0.25">
      <c r="B60" s="3">
        <v>41021</v>
      </c>
      <c r="C60" s="5" t="s">
        <v>1342</v>
      </c>
      <c r="D60" s="5" t="s">
        <v>1343</v>
      </c>
      <c r="E60" s="5" t="s">
        <v>1293</v>
      </c>
      <c r="F60" s="5" t="s">
        <v>361</v>
      </c>
      <c r="G60" s="5" t="s">
        <v>363</v>
      </c>
      <c r="H60" s="16">
        <v>77.3</v>
      </c>
    </row>
    <row r="61" spans="2:8" x14ac:dyDescent="0.25">
      <c r="B61" s="3">
        <v>41021</v>
      </c>
      <c r="C61" s="5" t="s">
        <v>1344</v>
      </c>
      <c r="D61" s="5" t="s">
        <v>1345</v>
      </c>
      <c r="E61" s="5" t="s">
        <v>595</v>
      </c>
      <c r="F61" s="5" t="s">
        <v>361</v>
      </c>
      <c r="G61" s="5" t="s">
        <v>363</v>
      </c>
      <c r="H61" s="16">
        <v>77.3</v>
      </c>
    </row>
    <row r="62" spans="2:8" x14ac:dyDescent="0.25">
      <c r="B62" s="28"/>
      <c r="C62" s="5"/>
      <c r="D62" s="5"/>
      <c r="E62" s="5"/>
      <c r="F62" s="4">
        <v>7412</v>
      </c>
      <c r="G62" s="4" t="s">
        <v>1666</v>
      </c>
      <c r="H62" s="16">
        <v>136.5</v>
      </c>
    </row>
    <row r="63" spans="2:8" x14ac:dyDescent="0.25">
      <c r="B63" s="3">
        <v>41021</v>
      </c>
      <c r="C63" s="5" t="s">
        <v>1346</v>
      </c>
      <c r="D63" s="5" t="s">
        <v>1347</v>
      </c>
      <c r="E63" s="5" t="s">
        <v>658</v>
      </c>
      <c r="F63" s="5" t="s">
        <v>361</v>
      </c>
      <c r="G63" s="5" t="s">
        <v>363</v>
      </c>
      <c r="H63" s="16">
        <v>77.3</v>
      </c>
    </row>
    <row r="64" spans="2:8" x14ac:dyDescent="0.25">
      <c r="B64" s="28">
        <v>41021</v>
      </c>
      <c r="C64" s="29" t="s">
        <v>1348</v>
      </c>
      <c r="D64" s="29" t="s">
        <v>1349</v>
      </c>
      <c r="E64" s="29" t="s">
        <v>1350</v>
      </c>
      <c r="F64" s="5" t="s">
        <v>361</v>
      </c>
      <c r="G64" s="5" t="s">
        <v>363</v>
      </c>
      <c r="H64" s="16">
        <v>77.3</v>
      </c>
    </row>
    <row r="65" spans="2:8" x14ac:dyDescent="0.25">
      <c r="B65" s="3">
        <v>41021</v>
      </c>
      <c r="C65" s="5" t="s">
        <v>1351</v>
      </c>
      <c r="D65" s="5" t="s">
        <v>1352</v>
      </c>
      <c r="E65" s="5" t="s">
        <v>1353</v>
      </c>
      <c r="F65" s="5" t="s">
        <v>361</v>
      </c>
      <c r="G65" s="5" t="s">
        <v>363</v>
      </c>
      <c r="H65" s="16">
        <v>77.3</v>
      </c>
    </row>
    <row r="66" spans="2:8" x14ac:dyDescent="0.25">
      <c r="B66" s="3">
        <v>41024</v>
      </c>
      <c r="C66" s="5" t="s">
        <v>1354</v>
      </c>
      <c r="D66" s="5" t="s">
        <v>1355</v>
      </c>
      <c r="E66" s="5" t="s">
        <v>1356</v>
      </c>
      <c r="F66" s="4">
        <v>1031</v>
      </c>
      <c r="G66" s="5" t="s">
        <v>556</v>
      </c>
      <c r="H66" s="16">
        <v>106.6</v>
      </c>
    </row>
    <row r="67" spans="2:8" x14ac:dyDescent="0.25">
      <c r="B67" s="3">
        <v>41024</v>
      </c>
      <c r="C67" s="5" t="s">
        <v>1357</v>
      </c>
      <c r="D67" s="5" t="s">
        <v>1358</v>
      </c>
      <c r="E67" s="5" t="s">
        <v>684</v>
      </c>
      <c r="F67" s="4">
        <v>1031</v>
      </c>
      <c r="G67" s="5" t="s">
        <v>556</v>
      </c>
      <c r="H67" s="16">
        <v>106.6</v>
      </c>
    </row>
    <row r="68" spans="2:8" x14ac:dyDescent="0.25">
      <c r="B68" s="3">
        <v>41024</v>
      </c>
      <c r="C68" s="5" t="s">
        <v>1359</v>
      </c>
      <c r="D68" s="5" t="s">
        <v>1360</v>
      </c>
      <c r="E68" s="5" t="s">
        <v>745</v>
      </c>
      <c r="F68" s="4">
        <v>1031</v>
      </c>
      <c r="G68" s="5" t="s">
        <v>556</v>
      </c>
      <c r="H68" s="16">
        <v>106.6</v>
      </c>
    </row>
    <row r="69" spans="2:8" x14ac:dyDescent="0.25">
      <c r="B69" s="3">
        <v>41024</v>
      </c>
      <c r="C69" s="5" t="s">
        <v>1361</v>
      </c>
      <c r="D69" s="5" t="s">
        <v>1362</v>
      </c>
      <c r="E69" s="5" t="s">
        <v>1363</v>
      </c>
      <c r="F69" s="5" t="s">
        <v>361</v>
      </c>
      <c r="G69" s="5" t="s">
        <v>363</v>
      </c>
      <c r="H69" s="16">
        <v>77.3</v>
      </c>
    </row>
    <row r="70" spans="2:8" x14ac:dyDescent="0.25">
      <c r="B70" s="3">
        <v>41024</v>
      </c>
      <c r="C70" s="5" t="s">
        <v>1364</v>
      </c>
      <c r="D70" s="5" t="s">
        <v>1365</v>
      </c>
      <c r="E70" s="5" t="s">
        <v>1366</v>
      </c>
      <c r="F70" s="5" t="s">
        <v>361</v>
      </c>
      <c r="G70" s="5" t="s">
        <v>363</v>
      </c>
      <c r="H70" s="16">
        <v>77.3</v>
      </c>
    </row>
    <row r="71" spans="2:8" x14ac:dyDescent="0.25">
      <c r="B71" s="3">
        <v>41024</v>
      </c>
      <c r="C71" s="5" t="s">
        <v>1369</v>
      </c>
      <c r="D71" s="5" t="s">
        <v>1368</v>
      </c>
      <c r="E71" s="5" t="s">
        <v>1367</v>
      </c>
      <c r="F71" s="5" t="s">
        <v>361</v>
      </c>
      <c r="G71" s="5" t="s">
        <v>363</v>
      </c>
      <c r="H71" s="16">
        <v>77.3</v>
      </c>
    </row>
    <row r="72" spans="2:8" x14ac:dyDescent="0.25">
      <c r="B72" s="3">
        <v>41024</v>
      </c>
      <c r="C72" s="5" t="s">
        <v>1370</v>
      </c>
      <c r="D72" s="5" t="s">
        <v>1371</v>
      </c>
      <c r="E72" s="5" t="s">
        <v>498</v>
      </c>
      <c r="F72" s="5" t="s">
        <v>361</v>
      </c>
      <c r="G72" s="5" t="s">
        <v>363</v>
      </c>
      <c r="H72" s="16">
        <v>77.3</v>
      </c>
    </row>
    <row r="73" spans="2:8" x14ac:dyDescent="0.25">
      <c r="B73" s="3">
        <v>41024</v>
      </c>
      <c r="C73" s="5" t="s">
        <v>1372</v>
      </c>
      <c r="D73" s="5" t="s">
        <v>1373</v>
      </c>
      <c r="E73" s="5" t="s">
        <v>763</v>
      </c>
      <c r="F73" s="5" t="s">
        <v>361</v>
      </c>
      <c r="G73" s="5" t="s">
        <v>363</v>
      </c>
      <c r="H73" s="16">
        <v>77.3</v>
      </c>
    </row>
    <row r="74" spans="2:8" x14ac:dyDescent="0.25">
      <c r="B74" s="3">
        <v>41024</v>
      </c>
      <c r="C74" s="5" t="s">
        <v>1374</v>
      </c>
      <c r="D74" s="5" t="s">
        <v>1375</v>
      </c>
      <c r="E74" s="5" t="s">
        <v>1376</v>
      </c>
      <c r="F74" s="5" t="s">
        <v>361</v>
      </c>
      <c r="G74" s="5" t="s">
        <v>363</v>
      </c>
      <c r="H74" s="16">
        <v>77.3</v>
      </c>
    </row>
    <row r="75" spans="2:8" x14ac:dyDescent="0.25">
      <c r="B75" s="3">
        <v>41024</v>
      </c>
      <c r="C75" s="5" t="s">
        <v>1377</v>
      </c>
      <c r="D75" s="5"/>
      <c r="E75" s="5" t="s">
        <v>857</v>
      </c>
      <c r="F75" s="5" t="s">
        <v>252</v>
      </c>
      <c r="G75" s="5" t="s">
        <v>251</v>
      </c>
      <c r="H75" s="16">
        <v>231.6</v>
      </c>
    </row>
    <row r="76" spans="2:8" ht="16.5" customHeight="1" x14ac:dyDescent="0.25">
      <c r="B76" s="3">
        <v>41024</v>
      </c>
      <c r="C76" s="5" t="s">
        <v>1378</v>
      </c>
      <c r="D76" s="5"/>
      <c r="E76" s="5" t="s">
        <v>1267</v>
      </c>
      <c r="F76" s="5" t="s">
        <v>559</v>
      </c>
      <c r="G76" s="5" t="s">
        <v>928</v>
      </c>
      <c r="H76" s="16">
        <v>106.6</v>
      </c>
    </row>
    <row r="77" spans="2:8" ht="17.25" customHeight="1" x14ac:dyDescent="0.25">
      <c r="B77" s="3">
        <v>41024</v>
      </c>
      <c r="C77" s="5" t="s">
        <v>1379</v>
      </c>
      <c r="D77" s="5"/>
      <c r="E77" s="5" t="s">
        <v>1380</v>
      </c>
      <c r="F77" s="5" t="s">
        <v>559</v>
      </c>
      <c r="G77" s="5" t="s">
        <v>928</v>
      </c>
      <c r="H77" s="16">
        <v>106.6</v>
      </c>
    </row>
    <row r="78" spans="2:8" x14ac:dyDescent="0.25">
      <c r="B78" s="3">
        <v>41025</v>
      </c>
      <c r="C78" s="5" t="s">
        <v>1381</v>
      </c>
      <c r="D78" s="5"/>
      <c r="E78" s="5" t="s">
        <v>1382</v>
      </c>
      <c r="F78" s="5" t="s">
        <v>252</v>
      </c>
      <c r="G78" s="5" t="s">
        <v>251</v>
      </c>
      <c r="H78" s="16">
        <v>231.6</v>
      </c>
    </row>
    <row r="79" spans="2:8" x14ac:dyDescent="0.25">
      <c r="B79" s="3">
        <v>41025</v>
      </c>
      <c r="C79" s="5" t="s">
        <v>1383</v>
      </c>
      <c r="D79" s="5"/>
      <c r="E79" s="5" t="s">
        <v>1384</v>
      </c>
      <c r="F79" s="5" t="s">
        <v>252</v>
      </c>
      <c r="G79" s="5" t="s">
        <v>251</v>
      </c>
      <c r="H79" s="16">
        <v>231.6</v>
      </c>
    </row>
    <row r="80" spans="2:8" ht="15.75" customHeight="1" x14ac:dyDescent="0.25">
      <c r="B80" s="3">
        <v>41025</v>
      </c>
      <c r="C80" s="5" t="s">
        <v>1385</v>
      </c>
      <c r="D80" s="5" t="s">
        <v>1386</v>
      </c>
      <c r="E80" s="5" t="s">
        <v>542</v>
      </c>
      <c r="F80" s="5" t="s">
        <v>559</v>
      </c>
      <c r="G80" s="5" t="s">
        <v>928</v>
      </c>
      <c r="H80" s="16">
        <v>106.6</v>
      </c>
    </row>
    <row r="81" spans="2:8" x14ac:dyDescent="0.25">
      <c r="C81" s="2"/>
      <c r="D81" s="2"/>
      <c r="E81" s="2"/>
      <c r="F81" s="4">
        <v>1908</v>
      </c>
      <c r="G81" s="2" t="s">
        <v>10</v>
      </c>
      <c r="H81" s="16">
        <v>73.900000000000006</v>
      </c>
    </row>
    <row r="82" spans="2:8" x14ac:dyDescent="0.25">
      <c r="B82" s="3"/>
      <c r="C82" s="5"/>
      <c r="D82" s="5"/>
      <c r="E82" s="5"/>
      <c r="F82" s="4">
        <v>1072</v>
      </c>
      <c r="G82" s="4" t="s">
        <v>66</v>
      </c>
      <c r="H82" s="16">
        <v>54.8</v>
      </c>
    </row>
    <row r="83" spans="2:8" x14ac:dyDescent="0.25">
      <c r="B83" s="3">
        <v>41025</v>
      </c>
      <c r="C83" s="5" t="s">
        <v>1387</v>
      </c>
      <c r="D83" s="5" t="s">
        <v>1388</v>
      </c>
      <c r="E83" s="5" t="s">
        <v>1032</v>
      </c>
      <c r="F83" s="4">
        <v>1012</v>
      </c>
      <c r="G83" s="4" t="s">
        <v>243</v>
      </c>
      <c r="H83" s="16">
        <v>90.2</v>
      </c>
    </row>
    <row r="84" spans="2:8" x14ac:dyDescent="0.25">
      <c r="B84" s="3"/>
      <c r="C84" s="5"/>
      <c r="D84" s="5"/>
      <c r="E84" s="5"/>
      <c r="F84" s="4">
        <v>1908</v>
      </c>
      <c r="G84" s="2" t="s">
        <v>10</v>
      </c>
      <c r="H84" s="16">
        <v>73.900000000000006</v>
      </c>
    </row>
    <row r="85" spans="2:8" x14ac:dyDescent="0.25">
      <c r="B85" s="3"/>
      <c r="C85" s="5"/>
      <c r="D85" s="5"/>
      <c r="E85" s="5"/>
      <c r="F85" s="4">
        <v>1072</v>
      </c>
      <c r="G85" s="4" t="s">
        <v>66</v>
      </c>
      <c r="H85" s="16">
        <v>54.8</v>
      </c>
    </row>
    <row r="86" spans="2:8" x14ac:dyDescent="0.25">
      <c r="B86" s="3"/>
      <c r="C86" s="5"/>
      <c r="D86" s="5"/>
      <c r="E86" s="5"/>
      <c r="F86" s="4"/>
      <c r="G86" s="4"/>
      <c r="H86" s="16"/>
    </row>
    <row r="87" spans="2:8" x14ac:dyDescent="0.25">
      <c r="B87" s="3"/>
      <c r="C87" s="5"/>
      <c r="D87" s="5"/>
      <c r="E87" s="5"/>
      <c r="F87" s="4"/>
      <c r="G87" s="2"/>
      <c r="H87" s="16"/>
    </row>
    <row r="88" spans="2:8" x14ac:dyDescent="0.25">
      <c r="B88" s="3"/>
      <c r="C88" s="5"/>
      <c r="D88" s="5"/>
      <c r="E88" s="5"/>
      <c r="F88" s="5"/>
      <c r="G88" s="5"/>
      <c r="H88" s="16"/>
    </row>
    <row r="89" spans="2:8" x14ac:dyDescent="0.25">
      <c r="B89" s="3"/>
      <c r="C89" s="5"/>
      <c r="D89" s="5"/>
      <c r="E89" s="5"/>
      <c r="F89" s="5"/>
      <c r="G89" s="5"/>
      <c r="H89" s="16"/>
    </row>
    <row r="90" spans="2:8" x14ac:dyDescent="0.25">
      <c r="B90" s="4"/>
      <c r="C90" s="5"/>
      <c r="D90" s="5"/>
      <c r="E90" s="5"/>
      <c r="F90" s="5"/>
      <c r="G90" s="21" t="s">
        <v>33</v>
      </c>
      <c r="H90" s="16"/>
    </row>
    <row r="91" spans="2:8" x14ac:dyDescent="0.25">
      <c r="B91" s="4"/>
      <c r="C91" s="5"/>
      <c r="D91" s="5"/>
      <c r="E91" s="5"/>
      <c r="F91" s="5"/>
      <c r="G91" s="22" t="s">
        <v>35</v>
      </c>
      <c r="H91" s="16"/>
    </row>
    <row r="92" spans="2:8" x14ac:dyDescent="0.25">
      <c r="B92" s="4"/>
      <c r="C92" s="5"/>
      <c r="D92" s="5"/>
      <c r="E92" s="5"/>
      <c r="F92" s="5"/>
      <c r="G92" s="22"/>
      <c r="H92" s="16"/>
    </row>
    <row r="93" spans="2:8" x14ac:dyDescent="0.25">
      <c r="B93" s="4"/>
      <c r="C93" s="5"/>
      <c r="D93" s="5"/>
      <c r="E93" s="5"/>
      <c r="F93" s="5"/>
      <c r="G93" s="22"/>
      <c r="H93" s="16"/>
    </row>
    <row r="94" spans="2:8" x14ac:dyDescent="0.25">
      <c r="B94" s="4"/>
      <c r="C94" s="5"/>
      <c r="D94" s="5"/>
      <c r="E94" s="5"/>
      <c r="F94" s="5"/>
      <c r="G94" s="22" t="s">
        <v>591</v>
      </c>
      <c r="H94" s="16"/>
    </row>
    <row r="95" spans="2:8" x14ac:dyDescent="0.25">
      <c r="B95" s="4"/>
      <c r="C95" s="5"/>
      <c r="D95" s="5"/>
      <c r="E95" s="5"/>
      <c r="F95" s="5"/>
      <c r="G95" s="22"/>
      <c r="H95" s="16"/>
    </row>
    <row r="96" spans="2:8" x14ac:dyDescent="0.25">
      <c r="H96" s="16"/>
    </row>
    <row r="97" spans="1:8" x14ac:dyDescent="0.25">
      <c r="H97" s="16"/>
    </row>
    <row r="98" spans="1:8" x14ac:dyDescent="0.25">
      <c r="H98" s="16"/>
    </row>
    <row r="99" spans="1:8" x14ac:dyDescent="0.25">
      <c r="H99" s="16"/>
    </row>
    <row r="100" spans="1:8" ht="16.899999999999999" customHeight="1" x14ac:dyDescent="0.25">
      <c r="B100" s="12"/>
      <c r="C100" s="23"/>
      <c r="D100" s="24"/>
      <c r="E100" s="23"/>
      <c r="F100" s="23"/>
      <c r="H100" s="18" t="s">
        <v>34</v>
      </c>
    </row>
    <row r="101" spans="1:8" x14ac:dyDescent="0.25">
      <c r="B101" s="12"/>
      <c r="C101" s="23"/>
      <c r="D101" s="24"/>
      <c r="F101" s="23"/>
      <c r="G101" s="23"/>
      <c r="H101" s="19">
        <f>SUM(H4:H98)</f>
        <v>7408.7000000000062</v>
      </c>
    </row>
    <row r="102" spans="1:8" x14ac:dyDescent="0.25">
      <c r="B102" s="12"/>
      <c r="C102" s="23"/>
      <c r="D102" s="24"/>
      <c r="E102" s="23"/>
      <c r="F102" s="23"/>
      <c r="G102" s="23"/>
      <c r="H102" s="19"/>
    </row>
    <row r="103" spans="1:8" x14ac:dyDescent="0.25">
      <c r="B103" s="12"/>
      <c r="C103" s="23"/>
      <c r="D103" s="24"/>
      <c r="E103" s="23"/>
      <c r="F103" s="23"/>
      <c r="G103" s="23"/>
      <c r="H103" s="19"/>
    </row>
    <row r="104" spans="1:8" x14ac:dyDescent="0.25">
      <c r="B104" s="12"/>
      <c r="E104" s="23"/>
      <c r="F104" s="23"/>
      <c r="G104" s="23"/>
      <c r="H104" s="19"/>
    </row>
    <row r="105" spans="1:8" x14ac:dyDescent="0.25">
      <c r="B105" s="12"/>
      <c r="C105" s="23"/>
      <c r="D105" s="23"/>
      <c r="E105" s="23"/>
      <c r="F105" s="23"/>
      <c r="G105" s="23"/>
      <c r="H105" s="19"/>
    </row>
    <row r="106" spans="1:8" x14ac:dyDescent="0.25">
      <c r="B106" s="12"/>
      <c r="C106" s="24"/>
      <c r="D106" s="24"/>
      <c r="F106" s="23"/>
    </row>
    <row r="108" spans="1:8" x14ac:dyDescent="0.25">
      <c r="G108" s="20" t="s">
        <v>1203</v>
      </c>
    </row>
    <row r="110" spans="1:8" ht="20.45" customHeight="1" x14ac:dyDescent="0.25">
      <c r="A110" s="1"/>
      <c r="B110" s="148" t="s">
        <v>100</v>
      </c>
      <c r="C110" s="148"/>
      <c r="D110" s="148"/>
      <c r="E110" s="148"/>
      <c r="F110" s="148"/>
      <c r="G110" s="148"/>
      <c r="H110" s="148"/>
    </row>
    <row r="111" spans="1:8" ht="20.45" customHeight="1" x14ac:dyDescent="0.25">
      <c r="B111" s="148" t="s">
        <v>1667</v>
      </c>
      <c r="C111" s="148"/>
      <c r="D111" s="148"/>
      <c r="E111" s="148"/>
      <c r="F111" s="148"/>
      <c r="G111" s="148"/>
      <c r="H111" s="148"/>
    </row>
    <row r="113" spans="2:8" x14ac:dyDescent="0.25">
      <c r="B113" s="30">
        <v>41021</v>
      </c>
      <c r="C113" s="31" t="s">
        <v>1348</v>
      </c>
      <c r="D113" s="31" t="s">
        <v>1349</v>
      </c>
      <c r="E113" s="31" t="s">
        <v>1350</v>
      </c>
      <c r="F113" s="31" t="s">
        <v>361</v>
      </c>
      <c r="G113" s="31" t="s">
        <v>363</v>
      </c>
      <c r="H113" s="32">
        <v>77.3</v>
      </c>
    </row>
    <row r="114" spans="2:8" x14ac:dyDescent="0.25">
      <c r="B114" s="30">
        <v>41021</v>
      </c>
      <c r="C114" s="31" t="s">
        <v>1344</v>
      </c>
      <c r="D114" s="31" t="s">
        <v>1345</v>
      </c>
      <c r="E114" s="31" t="s">
        <v>595</v>
      </c>
      <c r="F114" s="33">
        <v>7412</v>
      </c>
      <c r="G114" s="33" t="s">
        <v>1668</v>
      </c>
      <c r="H114" s="32">
        <v>136.5</v>
      </c>
    </row>
    <row r="115" spans="2:8" x14ac:dyDescent="0.25">
      <c r="B115" s="3">
        <v>41025</v>
      </c>
      <c r="C115" s="5" t="s">
        <v>1387</v>
      </c>
      <c r="D115" s="5" t="s">
        <v>1388</v>
      </c>
      <c r="E115" s="5" t="s">
        <v>1032</v>
      </c>
      <c r="F115" s="4">
        <v>1072</v>
      </c>
      <c r="G115" s="4" t="s">
        <v>66</v>
      </c>
      <c r="H115" s="16">
        <v>54.8</v>
      </c>
    </row>
    <row r="117" spans="2:8" x14ac:dyDescent="0.25">
      <c r="G117" s="21" t="s">
        <v>33</v>
      </c>
      <c r="H117" s="16"/>
    </row>
    <row r="118" spans="2:8" x14ac:dyDescent="0.25">
      <c r="G118" s="22" t="s">
        <v>35</v>
      </c>
      <c r="H118" s="16"/>
    </row>
    <row r="119" spans="2:8" x14ac:dyDescent="0.25">
      <c r="G119" s="22"/>
      <c r="H119" s="16"/>
    </row>
    <row r="120" spans="2:8" x14ac:dyDescent="0.25">
      <c r="G120" s="22"/>
      <c r="H120" s="16"/>
    </row>
    <row r="121" spans="2:8" x14ac:dyDescent="0.25">
      <c r="G121" s="22" t="s">
        <v>1669</v>
      </c>
      <c r="H121" s="16"/>
    </row>
    <row r="122" spans="2:8" x14ac:dyDescent="0.25">
      <c r="G122" s="22"/>
      <c r="H122" s="16"/>
    </row>
    <row r="123" spans="2:8" x14ac:dyDescent="0.25">
      <c r="H123" s="16"/>
    </row>
    <row r="124" spans="2:8" x14ac:dyDescent="0.25">
      <c r="H124" s="16"/>
    </row>
    <row r="125" spans="2:8" x14ac:dyDescent="0.25">
      <c r="H125" s="16"/>
    </row>
    <row r="126" spans="2:8" x14ac:dyDescent="0.25">
      <c r="H126" s="16"/>
    </row>
    <row r="127" spans="2:8" x14ac:dyDescent="0.25">
      <c r="H127" s="18" t="s">
        <v>34</v>
      </c>
    </row>
    <row r="128" spans="2:8" x14ac:dyDescent="0.25">
      <c r="G128" s="23"/>
      <c r="H128" s="19">
        <f>SUM(H113:H127)</f>
        <v>268.60000000000002</v>
      </c>
    </row>
  </sheetData>
  <mergeCells count="4">
    <mergeCell ref="B2:H2"/>
    <mergeCell ref="B3:H3"/>
    <mergeCell ref="B110:H110"/>
    <mergeCell ref="B111:H111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Layout" zoomScaleNormal="100" zoomScaleSheetLayoutView="100" workbookViewId="0">
      <selection activeCell="F14" sqref="F14:H14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6.4257812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1203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1204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35">
        <v>41020</v>
      </c>
      <c r="C6" s="36" t="s">
        <v>1389</v>
      </c>
      <c r="D6" s="31" t="s">
        <v>1390</v>
      </c>
      <c r="E6" s="31" t="s">
        <v>714</v>
      </c>
      <c r="F6" s="33">
        <v>1004</v>
      </c>
      <c r="G6" s="33" t="s">
        <v>60</v>
      </c>
      <c r="H6" s="16">
        <v>51.6</v>
      </c>
    </row>
    <row r="7" spans="1:8" x14ac:dyDescent="0.25">
      <c r="B7" s="35">
        <v>41020</v>
      </c>
      <c r="C7" s="36" t="s">
        <v>1391</v>
      </c>
      <c r="D7" s="31" t="s">
        <v>1393</v>
      </c>
      <c r="E7" s="31" t="s">
        <v>1394</v>
      </c>
      <c r="F7" s="33">
        <v>1004</v>
      </c>
      <c r="G7" s="33" t="s">
        <v>60</v>
      </c>
      <c r="H7" s="16">
        <v>51.6</v>
      </c>
    </row>
    <row r="8" spans="1:8" x14ac:dyDescent="0.25">
      <c r="B8" s="35">
        <v>41020</v>
      </c>
      <c r="C8" s="36" t="s">
        <v>1392</v>
      </c>
      <c r="D8" s="31" t="s">
        <v>1395</v>
      </c>
      <c r="E8" s="31" t="s">
        <v>1307</v>
      </c>
      <c r="F8" s="33">
        <v>1004</v>
      </c>
      <c r="G8" s="33" t="s">
        <v>60</v>
      </c>
      <c r="H8" s="16">
        <v>51.6</v>
      </c>
    </row>
    <row r="9" spans="1:8" x14ac:dyDescent="0.25">
      <c r="B9" s="35">
        <v>41020</v>
      </c>
      <c r="C9" s="36" t="s">
        <v>1396</v>
      </c>
      <c r="D9" s="31" t="s">
        <v>1397</v>
      </c>
      <c r="E9" s="31" t="s">
        <v>1398</v>
      </c>
      <c r="F9" s="33">
        <v>1004</v>
      </c>
      <c r="G9" s="33" t="s">
        <v>60</v>
      </c>
      <c r="H9" s="16">
        <v>51.6</v>
      </c>
    </row>
    <row r="10" spans="1:8" x14ac:dyDescent="0.25">
      <c r="B10" s="35">
        <v>41020</v>
      </c>
      <c r="C10" s="37" t="s">
        <v>1399</v>
      </c>
      <c r="D10" s="38" t="s">
        <v>1400</v>
      </c>
      <c r="E10" s="31" t="s">
        <v>1401</v>
      </c>
      <c r="F10" s="33">
        <v>1004</v>
      </c>
      <c r="G10" s="33" t="s">
        <v>60</v>
      </c>
      <c r="H10" s="16">
        <v>51.6</v>
      </c>
    </row>
    <row r="11" spans="1:8" x14ac:dyDescent="0.25">
      <c r="B11" s="35">
        <v>41020</v>
      </c>
      <c r="C11" s="37" t="s">
        <v>1402</v>
      </c>
      <c r="D11" s="38" t="s">
        <v>1403</v>
      </c>
      <c r="E11" s="31" t="s">
        <v>1404</v>
      </c>
      <c r="F11" s="33">
        <v>1004</v>
      </c>
      <c r="G11" s="33" t="s">
        <v>60</v>
      </c>
      <c r="H11" s="16">
        <v>51.6</v>
      </c>
    </row>
    <row r="12" spans="1:8" x14ac:dyDescent="0.25">
      <c r="B12" s="35">
        <v>41020</v>
      </c>
      <c r="C12" s="38" t="s">
        <v>341</v>
      </c>
      <c r="D12" s="38" t="s">
        <v>342</v>
      </c>
      <c r="E12" s="31" t="s">
        <v>1324</v>
      </c>
      <c r="F12" s="33">
        <v>1004</v>
      </c>
      <c r="G12" s="33" t="s">
        <v>60</v>
      </c>
      <c r="H12" s="16">
        <v>51.6</v>
      </c>
    </row>
    <row r="13" spans="1:8" x14ac:dyDescent="0.25">
      <c r="B13" s="35">
        <v>41020</v>
      </c>
      <c r="C13" s="38" t="s">
        <v>1405</v>
      </c>
      <c r="D13" s="38" t="s">
        <v>1406</v>
      </c>
      <c r="E13" s="31" t="s">
        <v>559</v>
      </c>
      <c r="F13" s="33">
        <v>1004</v>
      </c>
      <c r="G13" s="33" t="s">
        <v>60</v>
      </c>
      <c r="H13" s="16">
        <v>51.6</v>
      </c>
    </row>
    <row r="14" spans="1:8" x14ac:dyDescent="0.25">
      <c r="B14" s="35">
        <v>41020</v>
      </c>
      <c r="C14" s="38" t="s">
        <v>1407</v>
      </c>
      <c r="D14" s="38" t="s">
        <v>1408</v>
      </c>
      <c r="E14" s="31" t="s">
        <v>1409</v>
      </c>
      <c r="F14" s="33">
        <v>1018</v>
      </c>
      <c r="G14" s="33" t="s">
        <v>1246</v>
      </c>
      <c r="H14" s="16">
        <v>51.6</v>
      </c>
    </row>
    <row r="15" spans="1:8" x14ac:dyDescent="0.25">
      <c r="B15" s="35">
        <v>41021</v>
      </c>
      <c r="C15" s="38" t="s">
        <v>1402</v>
      </c>
      <c r="D15" s="38" t="s">
        <v>1403</v>
      </c>
      <c r="E15" s="31" t="s">
        <v>1350</v>
      </c>
      <c r="F15" s="33">
        <v>1016</v>
      </c>
      <c r="G15" s="33" t="s">
        <v>931</v>
      </c>
      <c r="H15" s="16">
        <v>61.7</v>
      </c>
    </row>
    <row r="16" spans="1:8" x14ac:dyDescent="0.25">
      <c r="B16" s="35">
        <v>41021</v>
      </c>
      <c r="C16" s="38" t="s">
        <v>1410</v>
      </c>
      <c r="D16" s="38" t="s">
        <v>1403</v>
      </c>
      <c r="E16" s="31" t="s">
        <v>1411</v>
      </c>
      <c r="F16" s="33">
        <v>1016</v>
      </c>
      <c r="G16" s="33" t="s">
        <v>931</v>
      </c>
      <c r="H16" s="16">
        <v>61.7</v>
      </c>
    </row>
    <row r="17" spans="2:8" ht="13.15" customHeight="1" x14ac:dyDescent="0.25">
      <c r="B17" s="35">
        <v>41021</v>
      </c>
      <c r="C17" s="31" t="s">
        <v>1412</v>
      </c>
      <c r="D17" s="31" t="s">
        <v>1413</v>
      </c>
      <c r="E17" s="31" t="s">
        <v>598</v>
      </c>
      <c r="F17" s="33">
        <v>1016</v>
      </c>
      <c r="G17" s="33" t="s">
        <v>931</v>
      </c>
      <c r="H17" s="16">
        <v>61.7</v>
      </c>
    </row>
    <row r="18" spans="2:8" x14ac:dyDescent="0.25">
      <c r="B18" s="35">
        <v>41021</v>
      </c>
      <c r="C18" s="31" t="s">
        <v>341</v>
      </c>
      <c r="D18" s="31" t="s">
        <v>342</v>
      </c>
      <c r="E18" s="31" t="s">
        <v>654</v>
      </c>
      <c r="F18" s="33">
        <v>1016</v>
      </c>
      <c r="G18" s="33" t="s">
        <v>931</v>
      </c>
      <c r="H18" s="16">
        <v>61.7</v>
      </c>
    </row>
    <row r="19" spans="2:8" x14ac:dyDescent="0.25">
      <c r="B19" s="35">
        <v>41021</v>
      </c>
      <c r="C19" s="38" t="s">
        <v>1414</v>
      </c>
      <c r="D19" s="38" t="s">
        <v>1415</v>
      </c>
      <c r="E19" s="31" t="s">
        <v>1229</v>
      </c>
      <c r="F19" s="33">
        <v>1016</v>
      </c>
      <c r="G19" s="33" t="s">
        <v>931</v>
      </c>
      <c r="H19" s="16">
        <v>61.7</v>
      </c>
    </row>
    <row r="20" spans="2:8" x14ac:dyDescent="0.25">
      <c r="B20" s="35">
        <v>41024</v>
      </c>
      <c r="C20" s="31" t="s">
        <v>1422</v>
      </c>
      <c r="D20" s="31" t="s">
        <v>1423</v>
      </c>
      <c r="E20" s="31" t="s">
        <v>639</v>
      </c>
      <c r="F20" s="31" t="s">
        <v>248</v>
      </c>
      <c r="G20" s="31" t="s">
        <v>366</v>
      </c>
      <c r="H20" s="16">
        <v>185.3</v>
      </c>
    </row>
    <row r="21" spans="2:8" x14ac:dyDescent="0.25">
      <c r="B21" s="39"/>
      <c r="C21" s="38"/>
      <c r="D21" s="38"/>
      <c r="E21" s="38"/>
      <c r="F21" s="38"/>
      <c r="G21" s="38"/>
    </row>
    <row r="22" spans="2:8" x14ac:dyDescent="0.25">
      <c r="B22" s="39"/>
      <c r="C22" s="38"/>
      <c r="D22" s="38"/>
      <c r="E22" s="38"/>
      <c r="F22" s="38"/>
      <c r="G22" s="38"/>
    </row>
    <row r="24" spans="2:8" x14ac:dyDescent="0.25">
      <c r="B24" s="35"/>
      <c r="C24" s="31"/>
      <c r="D24" s="31"/>
      <c r="E24" s="31"/>
      <c r="F24" s="33"/>
      <c r="G24" s="33"/>
      <c r="H24" s="16"/>
    </row>
    <row r="25" spans="2:8" x14ac:dyDescent="0.25">
      <c r="B25" s="26"/>
    </row>
    <row r="26" spans="2:8" ht="16.899999999999999" customHeight="1" x14ac:dyDescent="0.25">
      <c r="B26" s="25"/>
      <c r="C26" s="5"/>
      <c r="D26" s="5"/>
      <c r="E26" s="5"/>
      <c r="F26" s="5"/>
      <c r="G26" s="21"/>
      <c r="H26" s="9" t="s">
        <v>34</v>
      </c>
    </row>
    <row r="27" spans="2:8" x14ac:dyDescent="0.25">
      <c r="B27" s="25"/>
      <c r="C27" s="5"/>
      <c r="D27" s="5"/>
      <c r="E27" s="5"/>
      <c r="F27" s="5"/>
      <c r="G27" s="34" t="s">
        <v>1670</v>
      </c>
      <c r="H27" s="11">
        <f>SUM(H6:H24)</f>
        <v>958.20000000000027</v>
      </c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8" x14ac:dyDescent="0.25">
      <c r="B33" s="26"/>
    </row>
    <row r="34" spans="2:8" x14ac:dyDescent="0.25">
      <c r="B34" s="25">
        <v>41024</v>
      </c>
      <c r="C34" s="20" t="s">
        <v>1416</v>
      </c>
      <c r="D34" s="20" t="s">
        <v>1417</v>
      </c>
      <c r="E34" s="5" t="s">
        <v>1418</v>
      </c>
      <c r="F34" s="4">
        <v>1016</v>
      </c>
      <c r="G34" s="4" t="s">
        <v>931</v>
      </c>
      <c r="H34" s="16">
        <v>61.7</v>
      </c>
    </row>
    <row r="35" spans="2:8" x14ac:dyDescent="0.25">
      <c r="B35" s="26"/>
    </row>
    <row r="36" spans="2:8" x14ac:dyDescent="0.25">
      <c r="B36" s="25">
        <v>41024</v>
      </c>
      <c r="C36" s="5" t="s">
        <v>1419</v>
      </c>
      <c r="D36" s="5" t="s">
        <v>1420</v>
      </c>
      <c r="E36" s="5" t="s">
        <v>766</v>
      </c>
      <c r="F36" s="4">
        <v>1016</v>
      </c>
      <c r="G36" s="4" t="s">
        <v>931</v>
      </c>
      <c r="H36" s="16">
        <v>61.7</v>
      </c>
    </row>
    <row r="37" spans="2:8" x14ac:dyDescent="0.25">
      <c r="B37" s="25">
        <v>41024</v>
      </c>
      <c r="C37" s="5" t="s">
        <v>1419</v>
      </c>
      <c r="D37" s="5" t="s">
        <v>1420</v>
      </c>
      <c r="E37" s="5" t="s">
        <v>1421</v>
      </c>
      <c r="F37" s="5" t="s">
        <v>249</v>
      </c>
      <c r="G37" s="5" t="s">
        <v>367</v>
      </c>
      <c r="H37" s="16">
        <v>106.6</v>
      </c>
    </row>
    <row r="38" spans="2:8" x14ac:dyDescent="0.25">
      <c r="B38" s="26"/>
    </row>
    <row r="39" spans="2:8" x14ac:dyDescent="0.25">
      <c r="B39" s="26"/>
    </row>
    <row r="40" spans="2:8" x14ac:dyDescent="0.25">
      <c r="B40" s="26"/>
    </row>
    <row r="41" spans="2:8" x14ac:dyDescent="0.25">
      <c r="B41" s="26"/>
    </row>
    <row r="42" spans="2:8" x14ac:dyDescent="0.25">
      <c r="B42" s="26"/>
    </row>
    <row r="43" spans="2:8" x14ac:dyDescent="0.25">
      <c r="B43" s="26"/>
    </row>
    <row r="44" spans="2:8" x14ac:dyDescent="0.25">
      <c r="B44" s="26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Layout" topLeftCell="A13" zoomScaleNormal="100" workbookViewId="0">
      <selection activeCell="F22" sqref="F22:H22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1205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1191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41030</v>
      </c>
      <c r="C6" s="5" t="s">
        <v>1424</v>
      </c>
      <c r="D6" s="5" t="s">
        <v>1425</v>
      </c>
      <c r="E6" s="5" t="s">
        <v>1426</v>
      </c>
      <c r="F6" s="5" t="s">
        <v>244</v>
      </c>
      <c r="G6" s="5" t="s">
        <v>369</v>
      </c>
      <c r="H6" s="16">
        <v>106.6</v>
      </c>
    </row>
    <row r="7" spans="1:8" x14ac:dyDescent="0.25">
      <c r="B7" s="3">
        <v>41030</v>
      </c>
      <c r="C7" s="5" t="s">
        <v>1427</v>
      </c>
      <c r="D7" s="5" t="s">
        <v>1428</v>
      </c>
      <c r="E7" s="5" t="s">
        <v>1429</v>
      </c>
      <c r="F7" s="5" t="s">
        <v>246</v>
      </c>
      <c r="G7" s="5" t="s">
        <v>370</v>
      </c>
      <c r="H7" s="16">
        <v>77.3</v>
      </c>
    </row>
    <row r="8" spans="1:8" x14ac:dyDescent="0.25">
      <c r="B8" s="3">
        <v>41030</v>
      </c>
      <c r="C8" s="5" t="s">
        <v>1430</v>
      </c>
      <c r="D8" s="5" t="s">
        <v>1431</v>
      </c>
      <c r="E8" s="5" t="s">
        <v>1432</v>
      </c>
      <c r="F8" s="5" t="s">
        <v>246</v>
      </c>
      <c r="G8" s="5" t="s">
        <v>370</v>
      </c>
      <c r="H8" s="16">
        <v>77.3</v>
      </c>
    </row>
    <row r="9" spans="1:8" x14ac:dyDescent="0.25">
      <c r="B9" s="3">
        <v>41030</v>
      </c>
      <c r="C9" s="5" t="s">
        <v>1433</v>
      </c>
      <c r="D9" s="5" t="s">
        <v>1434</v>
      </c>
      <c r="E9" s="5" t="s">
        <v>1435</v>
      </c>
      <c r="F9" s="5" t="s">
        <v>246</v>
      </c>
      <c r="G9" s="5" t="s">
        <v>370</v>
      </c>
      <c r="H9" s="16">
        <v>77.3</v>
      </c>
    </row>
    <row r="10" spans="1:8" x14ac:dyDescent="0.25">
      <c r="B10" s="3">
        <v>41030</v>
      </c>
      <c r="C10" s="5" t="s">
        <v>1436</v>
      </c>
      <c r="D10" s="5" t="s">
        <v>1437</v>
      </c>
      <c r="E10" s="5" t="s">
        <v>1438</v>
      </c>
      <c r="F10" s="5" t="s">
        <v>246</v>
      </c>
      <c r="G10" s="5" t="s">
        <v>370</v>
      </c>
      <c r="H10" s="16">
        <v>77.3</v>
      </c>
    </row>
    <row r="11" spans="1:8" x14ac:dyDescent="0.25">
      <c r="B11" s="3">
        <v>41030</v>
      </c>
      <c r="C11" s="5" t="s">
        <v>1439</v>
      </c>
      <c r="D11" s="5" t="s">
        <v>1440</v>
      </c>
      <c r="E11" s="5" t="s">
        <v>1441</v>
      </c>
      <c r="F11" s="5" t="s">
        <v>246</v>
      </c>
      <c r="G11" s="5" t="s">
        <v>370</v>
      </c>
      <c r="H11" s="16">
        <v>77.3</v>
      </c>
    </row>
    <row r="12" spans="1:8" x14ac:dyDescent="0.25">
      <c r="B12" s="3">
        <v>41030</v>
      </c>
      <c r="C12" s="5" t="s">
        <v>1442</v>
      </c>
      <c r="D12" s="5" t="s">
        <v>1443</v>
      </c>
      <c r="E12" s="5" t="s">
        <v>1444</v>
      </c>
      <c r="F12" s="5" t="s">
        <v>246</v>
      </c>
      <c r="G12" s="5" t="s">
        <v>370</v>
      </c>
      <c r="H12" s="16">
        <v>77.3</v>
      </c>
    </row>
    <row r="13" spans="1:8" x14ac:dyDescent="0.25">
      <c r="B13" s="3">
        <v>41036</v>
      </c>
      <c r="C13" s="5" t="s">
        <v>234</v>
      </c>
      <c r="D13" s="5" t="s">
        <v>235</v>
      </c>
      <c r="E13" s="5" t="s">
        <v>594</v>
      </c>
      <c r="F13" s="4">
        <v>1012</v>
      </c>
      <c r="G13" s="4" t="s">
        <v>243</v>
      </c>
      <c r="H13" s="16">
        <v>90.2</v>
      </c>
    </row>
    <row r="14" spans="1:8" x14ac:dyDescent="0.25">
      <c r="B14" s="3">
        <v>41040</v>
      </c>
      <c r="C14" s="5" t="s">
        <v>1445</v>
      </c>
      <c r="D14" s="5" t="s">
        <v>1446</v>
      </c>
      <c r="E14" s="5" t="s">
        <v>684</v>
      </c>
      <c r="F14" s="5" t="s">
        <v>244</v>
      </c>
      <c r="G14" s="5" t="s">
        <v>369</v>
      </c>
      <c r="H14" s="16">
        <v>106.6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41043</v>
      </c>
      <c r="C16" s="5" t="s">
        <v>1447</v>
      </c>
      <c r="D16" s="5" t="s">
        <v>1448</v>
      </c>
      <c r="E16" s="5" t="s">
        <v>610</v>
      </c>
      <c r="F16" s="4">
        <v>1012</v>
      </c>
      <c r="G16" s="4" t="s">
        <v>243</v>
      </c>
      <c r="H16" s="16">
        <v>90.2</v>
      </c>
    </row>
    <row r="17" spans="2:8" x14ac:dyDescent="0.25">
      <c r="B17" s="3"/>
      <c r="C17" s="5"/>
      <c r="D17" s="5"/>
      <c r="E17" s="5"/>
      <c r="F17" s="5" t="s">
        <v>371</v>
      </c>
      <c r="G17" s="5" t="s">
        <v>1754</v>
      </c>
      <c r="H17" s="16">
        <v>124.6</v>
      </c>
    </row>
    <row r="18" spans="2:8" x14ac:dyDescent="0.25">
      <c r="B18" s="3">
        <v>41043</v>
      </c>
      <c r="C18" s="5" t="s">
        <v>1449</v>
      </c>
      <c r="D18" s="5" t="s">
        <v>1450</v>
      </c>
      <c r="E18" s="5" t="s">
        <v>1398</v>
      </c>
      <c r="F18" s="4">
        <v>1010</v>
      </c>
      <c r="G18" s="4" t="s">
        <v>65</v>
      </c>
      <c r="H18" s="16">
        <v>51.6</v>
      </c>
    </row>
    <row r="19" spans="2:8" x14ac:dyDescent="0.25">
      <c r="B19" s="3">
        <v>41043</v>
      </c>
      <c r="C19" s="5" t="s">
        <v>1451</v>
      </c>
      <c r="D19" s="5" t="s">
        <v>1452</v>
      </c>
      <c r="E19" s="5" t="s">
        <v>1453</v>
      </c>
      <c r="F19" s="4">
        <v>1010</v>
      </c>
      <c r="G19" s="4" t="s">
        <v>65</v>
      </c>
      <c r="H19" s="16">
        <v>51.6</v>
      </c>
    </row>
    <row r="20" spans="2:8" x14ac:dyDescent="0.25">
      <c r="B20" s="3">
        <v>41043</v>
      </c>
      <c r="C20" s="5" t="s">
        <v>1454</v>
      </c>
      <c r="D20" s="5" t="s">
        <v>1455</v>
      </c>
      <c r="E20" s="5" t="s">
        <v>1007</v>
      </c>
      <c r="F20" s="4">
        <v>1010</v>
      </c>
      <c r="G20" s="4" t="s">
        <v>65</v>
      </c>
      <c r="H20" s="16">
        <v>51.6</v>
      </c>
    </row>
    <row r="21" spans="2:8" x14ac:dyDescent="0.25">
      <c r="B21" s="3">
        <v>41043</v>
      </c>
      <c r="C21" s="5" t="s">
        <v>1456</v>
      </c>
      <c r="D21" s="5" t="s">
        <v>1457</v>
      </c>
      <c r="E21" s="5" t="s">
        <v>911</v>
      </c>
      <c r="F21" s="4">
        <v>1010</v>
      </c>
      <c r="G21" s="4" t="s">
        <v>65</v>
      </c>
      <c r="H21" s="16">
        <v>51.6</v>
      </c>
    </row>
    <row r="22" spans="2:8" x14ac:dyDescent="0.25">
      <c r="B22" s="3">
        <v>41047</v>
      </c>
      <c r="C22" s="5" t="s">
        <v>1458</v>
      </c>
      <c r="D22" s="5" t="s">
        <v>1459</v>
      </c>
      <c r="E22" s="5" t="s">
        <v>1460</v>
      </c>
      <c r="F22" s="5" t="s">
        <v>244</v>
      </c>
      <c r="G22" s="5" t="s">
        <v>369</v>
      </c>
      <c r="H22" s="16">
        <v>106.6</v>
      </c>
    </row>
    <row r="23" spans="2:8" x14ac:dyDescent="0.25">
      <c r="B23" s="3"/>
      <c r="C23" s="5"/>
      <c r="D23" s="5"/>
      <c r="E23" s="5"/>
      <c r="F23" s="4">
        <v>1908</v>
      </c>
      <c r="G23" s="2" t="s">
        <v>10</v>
      </c>
      <c r="H23" s="16">
        <v>73.900000000000006</v>
      </c>
    </row>
    <row r="24" spans="2:8" x14ac:dyDescent="0.25">
      <c r="B24" s="3"/>
      <c r="C24" s="5"/>
      <c r="D24" s="5"/>
      <c r="E24" s="5"/>
      <c r="F24" s="4">
        <v>1072</v>
      </c>
      <c r="G24" s="4" t="s">
        <v>66</v>
      </c>
      <c r="H24" s="16">
        <v>54.8</v>
      </c>
    </row>
    <row r="25" spans="2:8" x14ac:dyDescent="0.25">
      <c r="B25" s="3">
        <v>41051</v>
      </c>
      <c r="C25" s="5" t="s">
        <v>1461</v>
      </c>
      <c r="D25" s="5" t="s">
        <v>1462</v>
      </c>
      <c r="E25" s="5" t="s">
        <v>1001</v>
      </c>
      <c r="F25" s="4">
        <v>1012</v>
      </c>
      <c r="G25" s="4" t="s">
        <v>243</v>
      </c>
      <c r="H25" s="16">
        <v>90.2</v>
      </c>
    </row>
    <row r="26" spans="2:8" x14ac:dyDescent="0.25">
      <c r="B26" s="3"/>
      <c r="C26" s="5"/>
      <c r="D26" s="5"/>
      <c r="E26" s="5"/>
      <c r="F26" s="5" t="s">
        <v>374</v>
      </c>
      <c r="G26" s="5" t="s">
        <v>1664</v>
      </c>
      <c r="H26" s="16">
        <v>78.7</v>
      </c>
    </row>
    <row r="27" spans="2:8" x14ac:dyDescent="0.25">
      <c r="B27" s="3">
        <v>41051</v>
      </c>
      <c r="C27" s="5" t="s">
        <v>1463</v>
      </c>
      <c r="D27" s="5" t="s">
        <v>1464</v>
      </c>
      <c r="E27" s="5" t="s">
        <v>1465</v>
      </c>
      <c r="F27" s="4">
        <v>1010</v>
      </c>
      <c r="G27" s="4" t="s">
        <v>65</v>
      </c>
      <c r="H27" s="16">
        <v>51.6</v>
      </c>
    </row>
    <row r="28" spans="2:8" x14ac:dyDescent="0.25">
      <c r="B28" s="3">
        <v>41051</v>
      </c>
      <c r="C28" s="5" t="s">
        <v>1466</v>
      </c>
      <c r="D28" s="5" t="s">
        <v>1467</v>
      </c>
      <c r="E28" s="5" t="s">
        <v>592</v>
      </c>
      <c r="F28" s="4">
        <v>1010</v>
      </c>
      <c r="G28" s="4" t="s">
        <v>65</v>
      </c>
      <c r="H28" s="16">
        <v>51.6</v>
      </c>
    </row>
    <row r="29" spans="2:8" x14ac:dyDescent="0.25">
      <c r="B29" s="3"/>
      <c r="C29" s="5"/>
      <c r="D29" s="5"/>
      <c r="E29" s="5"/>
      <c r="F29" s="4">
        <v>1908</v>
      </c>
      <c r="G29" s="2" t="s">
        <v>10</v>
      </c>
      <c r="H29" s="16">
        <v>73.900000000000006</v>
      </c>
    </row>
    <row r="30" spans="2:8" x14ac:dyDescent="0.25">
      <c r="B30" s="3">
        <v>41051</v>
      </c>
      <c r="C30" s="5" t="s">
        <v>1468</v>
      </c>
      <c r="D30" s="5" t="s">
        <v>1469</v>
      </c>
      <c r="E30" s="5" t="s">
        <v>612</v>
      </c>
      <c r="F30" s="4">
        <v>1010</v>
      </c>
      <c r="G30" s="4" t="s">
        <v>65</v>
      </c>
      <c r="H30" s="16">
        <v>51.6</v>
      </c>
    </row>
    <row r="31" spans="2:8" x14ac:dyDescent="0.25">
      <c r="B31" s="3">
        <v>41051</v>
      </c>
      <c r="C31" s="5" t="s">
        <v>1470</v>
      </c>
      <c r="D31" s="5" t="s">
        <v>1471</v>
      </c>
      <c r="E31" s="5" t="s">
        <v>1472</v>
      </c>
      <c r="F31" s="4">
        <v>1010</v>
      </c>
      <c r="G31" s="4" t="s">
        <v>65</v>
      </c>
      <c r="H31" s="16">
        <v>51.6</v>
      </c>
    </row>
    <row r="32" spans="2:8" x14ac:dyDescent="0.25">
      <c r="B32" s="3">
        <v>41051</v>
      </c>
      <c r="C32" s="5" t="s">
        <v>1473</v>
      </c>
      <c r="D32" s="5" t="s">
        <v>1474</v>
      </c>
      <c r="E32" s="5" t="s">
        <v>1172</v>
      </c>
      <c r="F32" s="4">
        <v>1010</v>
      </c>
      <c r="G32" s="4" t="s">
        <v>65</v>
      </c>
      <c r="H32" s="16">
        <v>51.6</v>
      </c>
    </row>
    <row r="33" spans="2:8" x14ac:dyDescent="0.25">
      <c r="B33" s="3">
        <v>41051</v>
      </c>
      <c r="C33" s="5" t="s">
        <v>1475</v>
      </c>
      <c r="D33" s="5" t="s">
        <v>1476</v>
      </c>
      <c r="E33" s="5" t="s">
        <v>593</v>
      </c>
      <c r="F33" s="5" t="s">
        <v>244</v>
      </c>
      <c r="G33" s="5" t="s">
        <v>369</v>
      </c>
      <c r="H33" s="16">
        <v>106.6</v>
      </c>
    </row>
    <row r="34" spans="2:8" x14ac:dyDescent="0.25">
      <c r="B34" s="3"/>
      <c r="C34" s="5"/>
      <c r="D34" s="5"/>
      <c r="E34" s="5"/>
      <c r="F34" s="5"/>
      <c r="G34" s="5"/>
      <c r="H34" s="16"/>
    </row>
    <row r="35" spans="2:8" x14ac:dyDescent="0.25">
      <c r="B35" s="3"/>
      <c r="C35" s="5"/>
      <c r="D35" s="5"/>
      <c r="E35" s="5"/>
      <c r="F35" s="5"/>
      <c r="G35" s="5"/>
      <c r="H35" s="16"/>
    </row>
    <row r="36" spans="2:8" x14ac:dyDescent="0.25">
      <c r="B36" s="3"/>
      <c r="C36" s="5"/>
      <c r="D36" s="5"/>
      <c r="E36" s="5"/>
      <c r="F36" s="5"/>
      <c r="G36" s="5"/>
      <c r="H36" s="16"/>
    </row>
    <row r="37" spans="2:8" x14ac:dyDescent="0.25">
      <c r="B37" s="3">
        <v>41060</v>
      </c>
      <c r="C37" s="5" t="s">
        <v>1477</v>
      </c>
      <c r="D37" s="5" t="s">
        <v>1478</v>
      </c>
      <c r="E37" s="5" t="s">
        <v>849</v>
      </c>
      <c r="F37" s="4">
        <v>1012</v>
      </c>
      <c r="G37" s="4" t="s">
        <v>243</v>
      </c>
      <c r="H37" s="16">
        <v>90.2</v>
      </c>
    </row>
    <row r="38" spans="2:8" x14ac:dyDescent="0.25">
      <c r="B38" s="3">
        <v>41060</v>
      </c>
      <c r="C38" s="5" t="s">
        <v>1479</v>
      </c>
      <c r="D38" s="5" t="s">
        <v>1480</v>
      </c>
      <c r="E38" s="5" t="s">
        <v>1481</v>
      </c>
      <c r="F38" s="4">
        <v>1010</v>
      </c>
      <c r="G38" s="4" t="s">
        <v>65</v>
      </c>
      <c r="H38" s="16">
        <v>51.6</v>
      </c>
    </row>
    <row r="39" spans="2:8" x14ac:dyDescent="0.25">
      <c r="B39" s="3"/>
      <c r="C39" s="5"/>
      <c r="D39" s="5"/>
      <c r="E39" s="5"/>
      <c r="F39" s="4">
        <v>1908</v>
      </c>
      <c r="G39" s="2" t="s">
        <v>10</v>
      </c>
      <c r="H39" s="16">
        <v>73.900000000000006</v>
      </c>
    </row>
    <row r="40" spans="2:8" x14ac:dyDescent="0.25">
      <c r="B40" s="3"/>
      <c r="C40" s="5"/>
      <c r="D40" s="5"/>
      <c r="E40" s="5"/>
      <c r="F40" s="5"/>
      <c r="G40" s="5"/>
      <c r="H40" s="16"/>
    </row>
    <row r="41" spans="2:8" x14ac:dyDescent="0.25">
      <c r="B41" s="3"/>
      <c r="C41" s="5"/>
      <c r="D41" s="5"/>
      <c r="E41" s="5"/>
      <c r="F41" s="4"/>
      <c r="G41" s="4"/>
      <c r="H41" s="16"/>
    </row>
    <row r="42" spans="2:8" x14ac:dyDescent="0.25">
      <c r="B42" s="3"/>
      <c r="C42" s="5"/>
      <c r="D42" s="5"/>
      <c r="E42" s="5"/>
      <c r="F42" s="4"/>
      <c r="G42" s="4"/>
      <c r="H42" s="16"/>
    </row>
    <row r="43" spans="2:8" x14ac:dyDescent="0.25">
      <c r="B43" s="3"/>
      <c r="C43" s="5"/>
      <c r="D43" s="5"/>
      <c r="E43" s="5"/>
      <c r="F43" s="4"/>
      <c r="G43" s="2"/>
      <c r="H43" s="16"/>
    </row>
    <row r="44" spans="2:8" x14ac:dyDescent="0.25">
      <c r="B44" s="3"/>
      <c r="C44" s="5"/>
      <c r="D44" s="5"/>
      <c r="E44" s="5"/>
      <c r="F44" s="4"/>
      <c r="G44" s="4"/>
      <c r="H44" s="16"/>
    </row>
    <row r="45" spans="2:8" x14ac:dyDescent="0.25">
      <c r="B45" s="3"/>
      <c r="C45" s="5"/>
      <c r="D45" s="5"/>
      <c r="E45" s="5"/>
      <c r="F45" s="4"/>
      <c r="G45" s="2"/>
      <c r="H45" s="16"/>
    </row>
    <row r="46" spans="2:8" x14ac:dyDescent="0.25">
      <c r="B46" s="3"/>
      <c r="C46" s="5"/>
      <c r="D46" s="5"/>
      <c r="E46" s="5"/>
      <c r="F46" s="5"/>
      <c r="G46" s="5"/>
      <c r="H46" s="16"/>
    </row>
    <row r="47" spans="2:8" x14ac:dyDescent="0.25">
      <c r="B47" s="3"/>
      <c r="C47" s="5"/>
      <c r="D47" s="5"/>
      <c r="E47" s="5"/>
      <c r="F47" s="5"/>
      <c r="G47" s="5"/>
      <c r="H47" s="16"/>
    </row>
    <row r="48" spans="2:8" x14ac:dyDescent="0.25">
      <c r="B48" s="4"/>
      <c r="C48" s="5"/>
      <c r="D48" s="5"/>
      <c r="E48" s="5"/>
      <c r="F48" s="5"/>
      <c r="G48" s="21" t="s">
        <v>33</v>
      </c>
      <c r="H48" s="16"/>
    </row>
    <row r="49" spans="2:8" x14ac:dyDescent="0.25">
      <c r="B49" s="4"/>
      <c r="C49" s="5"/>
      <c r="D49" s="5"/>
      <c r="E49" s="5"/>
      <c r="F49" s="5"/>
      <c r="G49" s="22" t="s">
        <v>35</v>
      </c>
      <c r="H49" s="16"/>
    </row>
    <row r="50" spans="2:8" x14ac:dyDescent="0.25">
      <c r="B50" s="4"/>
      <c r="C50" s="5"/>
      <c r="D50" s="5"/>
      <c r="E50" s="5"/>
      <c r="F50" s="5"/>
      <c r="G50" s="22"/>
      <c r="H50" s="16"/>
    </row>
    <row r="51" spans="2:8" x14ac:dyDescent="0.25">
      <c r="B51" s="4"/>
      <c r="C51" s="5"/>
      <c r="D51" s="5"/>
      <c r="E51" s="5"/>
      <c r="F51" s="5"/>
      <c r="G51" s="22"/>
      <c r="H51" s="16"/>
    </row>
    <row r="52" spans="2:8" x14ac:dyDescent="0.25">
      <c r="B52" s="4"/>
      <c r="C52" s="5"/>
      <c r="D52" s="5"/>
      <c r="E52" s="5"/>
      <c r="F52" s="5"/>
      <c r="G52" s="22" t="s">
        <v>1755</v>
      </c>
      <c r="H52" s="16"/>
    </row>
    <row r="53" spans="2:8" x14ac:dyDescent="0.25">
      <c r="B53" s="4"/>
      <c r="C53" s="5"/>
      <c r="D53" s="5"/>
      <c r="E53" s="5"/>
      <c r="F53" s="5"/>
      <c r="G53" s="22"/>
      <c r="H53" s="16"/>
    </row>
    <row r="54" spans="2:8" x14ac:dyDescent="0.25">
      <c r="H54" s="16"/>
    </row>
    <row r="55" spans="2:8" x14ac:dyDescent="0.25">
      <c r="H55" s="16"/>
    </row>
    <row r="56" spans="2:8" x14ac:dyDescent="0.25">
      <c r="H56" s="16"/>
    </row>
    <row r="57" spans="2:8" x14ac:dyDescent="0.25">
      <c r="H57" s="16"/>
    </row>
    <row r="58" spans="2:8" ht="16.899999999999999" customHeight="1" x14ac:dyDescent="0.25">
      <c r="B58" s="12"/>
      <c r="C58" s="23"/>
      <c r="D58" s="24"/>
      <c r="E58" s="23"/>
      <c r="F58" s="23"/>
      <c r="H58" s="18" t="s">
        <v>34</v>
      </c>
    </row>
    <row r="59" spans="2:8" x14ac:dyDescent="0.25">
      <c r="B59" s="12"/>
      <c r="C59" s="23"/>
      <c r="D59" s="24"/>
      <c r="F59" s="23"/>
      <c r="G59" s="23"/>
      <c r="H59" s="19">
        <f>SUM(H4:H56)</f>
        <v>2320.6999999999994</v>
      </c>
    </row>
    <row r="60" spans="2:8" x14ac:dyDescent="0.25">
      <c r="B60" s="12"/>
      <c r="C60" s="23"/>
      <c r="D60" s="24"/>
      <c r="E60" s="23"/>
      <c r="F60" s="23"/>
      <c r="G60" s="23"/>
      <c r="H60" s="19"/>
    </row>
    <row r="61" spans="2:8" x14ac:dyDescent="0.25">
      <c r="B61" s="12"/>
      <c r="C61" s="23"/>
      <c r="D61" s="24"/>
      <c r="E61" s="23"/>
      <c r="F61" s="23"/>
      <c r="G61" s="23"/>
      <c r="H61" s="19"/>
    </row>
    <row r="62" spans="2:8" x14ac:dyDescent="0.25">
      <c r="B62" s="12"/>
      <c r="E62" s="23"/>
      <c r="F62" s="23"/>
      <c r="G62" s="23"/>
      <c r="H62" s="19"/>
    </row>
    <row r="63" spans="2:8" x14ac:dyDescent="0.25">
      <c r="B63" s="12"/>
      <c r="C63" s="23"/>
      <c r="D63" s="23"/>
      <c r="E63" s="23"/>
      <c r="F63" s="23"/>
      <c r="G63" s="23"/>
      <c r="H63" s="19"/>
    </row>
    <row r="64" spans="2:8" x14ac:dyDescent="0.25">
      <c r="B64" s="12"/>
      <c r="C64" s="24"/>
      <c r="D64" s="24"/>
      <c r="F64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view="pageLayout" topLeftCell="B13" zoomScaleNormal="100" zoomScaleSheetLayoutView="100" workbookViewId="0">
      <selection activeCell="B3" sqref="B3:H3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5" width="8.85546875" style="2"/>
    <col min="6" max="6" width="10.5703125" style="2" customWidth="1"/>
    <col min="7" max="7" width="56" style="2" customWidth="1"/>
    <col min="8" max="8" width="13.7109375" style="2" customWidth="1"/>
    <col min="9" max="16384" width="8.85546875" style="2"/>
  </cols>
  <sheetData>
    <row r="3" spans="1:8" ht="20.25" x14ac:dyDescent="0.25">
      <c r="A3" s="1"/>
      <c r="B3" s="148" t="s">
        <v>49</v>
      </c>
      <c r="C3" s="148"/>
      <c r="D3" s="148"/>
      <c r="E3" s="148"/>
      <c r="F3" s="148"/>
      <c r="G3" s="148"/>
      <c r="H3" s="148"/>
    </row>
    <row r="4" spans="1:8" ht="20.25" x14ac:dyDescent="0.25">
      <c r="B4" s="148" t="s">
        <v>36</v>
      </c>
      <c r="C4" s="148"/>
      <c r="D4" s="148"/>
      <c r="E4" s="148"/>
      <c r="F4" s="148"/>
      <c r="G4" s="148"/>
      <c r="H4" s="148"/>
    </row>
    <row r="6" spans="1:8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</row>
    <row r="7" spans="1:8" x14ac:dyDescent="0.25">
      <c r="B7" s="3">
        <v>40772</v>
      </c>
      <c r="C7" s="4" t="s">
        <v>37</v>
      </c>
      <c r="D7" s="5" t="s">
        <v>38</v>
      </c>
      <c r="E7" s="7">
        <v>0.34375</v>
      </c>
      <c r="F7" s="4">
        <v>1004</v>
      </c>
      <c r="G7" s="4" t="s">
        <v>39</v>
      </c>
      <c r="H7" s="6">
        <v>51.6</v>
      </c>
    </row>
    <row r="8" spans="1:8" ht="25.5" x14ac:dyDescent="0.25">
      <c r="B8" s="3">
        <v>40772</v>
      </c>
      <c r="C8" s="4" t="s">
        <v>40</v>
      </c>
      <c r="D8" s="4">
        <v>2099651</v>
      </c>
      <c r="E8" s="7">
        <v>0.35555555555555557</v>
      </c>
      <c r="F8" s="4">
        <v>1004</v>
      </c>
      <c r="G8" s="4" t="s">
        <v>39</v>
      </c>
      <c r="H8" s="6">
        <v>51.6</v>
      </c>
    </row>
    <row r="9" spans="1:8" x14ac:dyDescent="0.25">
      <c r="B9" s="3"/>
      <c r="C9" s="4"/>
      <c r="D9" s="5"/>
      <c r="E9" s="7"/>
      <c r="F9" s="4"/>
      <c r="G9" s="4"/>
      <c r="H9" s="6"/>
    </row>
    <row r="10" spans="1:8" x14ac:dyDescent="0.25">
      <c r="B10" s="3"/>
      <c r="C10" s="4"/>
      <c r="D10" s="5"/>
      <c r="E10" s="7"/>
      <c r="F10" s="4"/>
      <c r="G10" s="4"/>
      <c r="H10" s="6"/>
    </row>
    <row r="11" spans="1:8" x14ac:dyDescent="0.25">
      <c r="B11" s="4"/>
      <c r="C11" s="4"/>
      <c r="D11" s="4"/>
      <c r="E11" s="4"/>
      <c r="F11" s="4"/>
      <c r="G11" s="4"/>
      <c r="H11" s="6"/>
    </row>
    <row r="12" spans="1:8" x14ac:dyDescent="0.25">
      <c r="B12" s="4"/>
      <c r="C12" s="4"/>
      <c r="D12" s="4"/>
      <c r="E12" s="4"/>
      <c r="F12" s="4"/>
      <c r="G12" s="4"/>
      <c r="H12" s="6"/>
    </row>
    <row r="13" spans="1:8" x14ac:dyDescent="0.25">
      <c r="B13" s="3"/>
      <c r="C13" s="4"/>
      <c r="D13" s="5"/>
      <c r="E13" s="7"/>
      <c r="F13" s="4"/>
      <c r="G13" s="4"/>
      <c r="H13" s="6"/>
    </row>
    <row r="14" spans="1:8" x14ac:dyDescent="0.25">
      <c r="B14" s="4"/>
      <c r="C14" s="4"/>
      <c r="D14" s="4"/>
      <c r="E14" s="4"/>
      <c r="F14" s="4"/>
      <c r="G14" s="4"/>
      <c r="H14" s="6"/>
    </row>
    <row r="15" spans="1:8" x14ac:dyDescent="0.25">
      <c r="B15" s="3"/>
      <c r="C15" s="4"/>
      <c r="D15" s="5"/>
      <c r="E15" s="7"/>
      <c r="F15" s="4"/>
      <c r="G15" s="4"/>
      <c r="H15" s="6"/>
    </row>
    <row r="16" spans="1:8" x14ac:dyDescent="0.25">
      <c r="B16" s="3"/>
      <c r="C16" s="4"/>
      <c r="D16" s="5"/>
      <c r="E16" s="7"/>
      <c r="F16" s="4"/>
      <c r="G16" s="4"/>
      <c r="H16" s="6"/>
    </row>
    <row r="17" spans="2:8" x14ac:dyDescent="0.25">
      <c r="B17" s="3"/>
      <c r="C17" s="4"/>
      <c r="D17" s="5"/>
      <c r="E17" s="7"/>
      <c r="F17" s="4"/>
      <c r="G17" s="4"/>
      <c r="H17" s="6"/>
    </row>
    <row r="18" spans="2:8" x14ac:dyDescent="0.25">
      <c r="B18" s="3"/>
      <c r="C18" s="4"/>
      <c r="D18" s="5"/>
      <c r="E18" s="7"/>
      <c r="F18" s="4"/>
      <c r="G18" s="4"/>
      <c r="H18" s="6"/>
    </row>
    <row r="19" spans="2:8" x14ac:dyDescent="0.25">
      <c r="B19" s="4"/>
      <c r="C19" s="4"/>
      <c r="D19" s="4"/>
      <c r="E19" s="4"/>
      <c r="F19" s="4"/>
      <c r="G19" s="4"/>
      <c r="H19" s="6"/>
    </row>
    <row r="21" spans="2:8" ht="16.899999999999999" customHeight="1" x14ac:dyDescent="0.25">
      <c r="B21" s="4"/>
      <c r="C21" s="4"/>
      <c r="D21" s="4"/>
      <c r="E21" s="4"/>
      <c r="F21" s="4"/>
      <c r="G21" s="8" t="s">
        <v>33</v>
      </c>
      <c r="H21" s="9" t="s">
        <v>34</v>
      </c>
    </row>
    <row r="22" spans="2:8" x14ac:dyDescent="0.25">
      <c r="B22" s="4"/>
      <c r="C22" s="4"/>
      <c r="D22" s="4"/>
      <c r="E22" s="4"/>
      <c r="F22" s="4"/>
      <c r="G22" s="10" t="s">
        <v>35</v>
      </c>
      <c r="H22" s="11">
        <f>SUM(H7:H20)</f>
        <v>103.2</v>
      </c>
    </row>
  </sheetData>
  <mergeCells count="2">
    <mergeCell ref="B3:H3"/>
    <mergeCell ref="B4:H4"/>
  </mergeCells>
  <pageMargins left="0.25" right="0.25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Layout" zoomScaleNormal="100" zoomScaleSheetLayoutView="100" workbookViewId="0">
      <selection activeCell="F6" sqref="F6:H6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32" style="20" customWidth="1"/>
    <col min="4" max="4" width="13.140625" style="20" customWidth="1"/>
    <col min="5" max="5" width="9.85546875" style="20" customWidth="1"/>
    <col min="6" max="6" width="9.7109375" style="20" customWidth="1"/>
    <col min="7" max="7" width="50.7109375" style="20" customWidth="1"/>
    <col min="8" max="8" width="11.85546875" style="2" customWidth="1"/>
    <col min="9" max="16384" width="8.85546875" style="2"/>
  </cols>
  <sheetData>
    <row r="1" spans="1:8" x14ac:dyDescent="0.25">
      <c r="G1" s="20" t="s">
        <v>1205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1206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41030</v>
      </c>
      <c r="C6" s="5" t="s">
        <v>1482</v>
      </c>
      <c r="D6" s="5" t="s">
        <v>1483</v>
      </c>
      <c r="E6" s="5" t="s">
        <v>498</v>
      </c>
      <c r="F6" s="5" t="s">
        <v>246</v>
      </c>
      <c r="G6" s="5" t="s">
        <v>370</v>
      </c>
      <c r="H6" s="16">
        <v>77.3</v>
      </c>
    </row>
    <row r="7" spans="1:8" x14ac:dyDescent="0.25">
      <c r="B7" s="25">
        <v>41030</v>
      </c>
      <c r="C7" s="5" t="s">
        <v>1489</v>
      </c>
      <c r="D7" s="5" t="s">
        <v>1484</v>
      </c>
      <c r="E7" s="5" t="s">
        <v>763</v>
      </c>
      <c r="F7" s="5" t="s">
        <v>246</v>
      </c>
      <c r="G7" s="5" t="s">
        <v>370</v>
      </c>
      <c r="H7" s="16">
        <v>77.3</v>
      </c>
    </row>
    <row r="8" spans="1:8" x14ac:dyDescent="0.25">
      <c r="B8" s="25">
        <v>41043</v>
      </c>
      <c r="C8" s="5" t="s">
        <v>1447</v>
      </c>
      <c r="D8" s="5" t="s">
        <v>1448</v>
      </c>
      <c r="E8" s="5" t="s">
        <v>849</v>
      </c>
      <c r="F8" s="4">
        <v>1002</v>
      </c>
      <c r="G8" s="4" t="s">
        <v>61</v>
      </c>
      <c r="H8" s="16">
        <v>68.2</v>
      </c>
    </row>
    <row r="9" spans="1:8" ht="18" customHeight="1" x14ac:dyDescent="0.25">
      <c r="B9" s="25">
        <v>41047</v>
      </c>
      <c r="C9" s="5" t="s">
        <v>670</v>
      </c>
      <c r="D9" s="5" t="s">
        <v>671</v>
      </c>
      <c r="E9" s="5" t="s">
        <v>545</v>
      </c>
      <c r="F9" s="4">
        <v>1004</v>
      </c>
      <c r="G9" s="4" t="s">
        <v>60</v>
      </c>
      <c r="H9" s="16">
        <v>51.6</v>
      </c>
    </row>
    <row r="10" spans="1:8" ht="16.5" customHeight="1" x14ac:dyDescent="0.25">
      <c r="B10" s="25">
        <v>41047</v>
      </c>
      <c r="C10" s="27" t="s">
        <v>1485</v>
      </c>
      <c r="D10" s="20" t="s">
        <v>1486</v>
      </c>
      <c r="E10" s="5" t="s">
        <v>611</v>
      </c>
      <c r="F10" s="4">
        <v>1004</v>
      </c>
      <c r="G10" s="4" t="s">
        <v>60</v>
      </c>
      <c r="H10" s="16">
        <v>51.6</v>
      </c>
    </row>
    <row r="11" spans="1:8" x14ac:dyDescent="0.25">
      <c r="B11" s="25">
        <v>41051</v>
      </c>
      <c r="C11" s="20" t="s">
        <v>1487</v>
      </c>
      <c r="D11" s="20" t="s">
        <v>1488</v>
      </c>
      <c r="E11" s="5" t="s">
        <v>1490</v>
      </c>
      <c r="F11" s="4">
        <v>1002</v>
      </c>
      <c r="G11" s="4" t="s">
        <v>61</v>
      </c>
      <c r="H11" s="16">
        <v>68.2</v>
      </c>
    </row>
    <row r="12" spans="1:8" x14ac:dyDescent="0.25">
      <c r="B12" s="25"/>
      <c r="E12" s="5"/>
      <c r="F12" s="4"/>
      <c r="G12" s="2"/>
      <c r="H12" s="16"/>
    </row>
    <row r="13" spans="1:8" x14ac:dyDescent="0.25">
      <c r="B13" s="26"/>
      <c r="F13" s="4"/>
      <c r="G13" s="2"/>
      <c r="H13" s="16"/>
    </row>
    <row r="14" spans="1:8" x14ac:dyDescent="0.25">
      <c r="B14" s="26"/>
    </row>
    <row r="15" spans="1:8" ht="16.899999999999999" customHeight="1" x14ac:dyDescent="0.25">
      <c r="B15" s="25"/>
      <c r="C15" s="5"/>
      <c r="D15" s="5"/>
      <c r="E15" s="5"/>
      <c r="F15" s="5"/>
      <c r="G15" s="21" t="s">
        <v>33</v>
      </c>
      <c r="H15" s="9" t="s">
        <v>34</v>
      </c>
    </row>
    <row r="16" spans="1:8" x14ac:dyDescent="0.25">
      <c r="B16" s="25"/>
      <c r="C16" s="5"/>
      <c r="D16" s="5"/>
      <c r="E16" s="5"/>
      <c r="F16" s="5"/>
      <c r="G16" s="22" t="s">
        <v>35</v>
      </c>
      <c r="H16" s="11">
        <f>SUM(H6:H13)</f>
        <v>394.20000000000005</v>
      </c>
    </row>
    <row r="17" spans="2:7" x14ac:dyDescent="0.25">
      <c r="B17" s="26"/>
    </row>
    <row r="18" spans="2:7" x14ac:dyDescent="0.25">
      <c r="B18" s="26"/>
    </row>
    <row r="19" spans="2:7" x14ac:dyDescent="0.25">
      <c r="B19" s="26"/>
      <c r="G19" s="20" t="s">
        <v>1756</v>
      </c>
    </row>
    <row r="20" spans="2:7" x14ac:dyDescent="0.25">
      <c r="B20" s="26"/>
    </row>
    <row r="21" spans="2:7" x14ac:dyDescent="0.25">
      <c r="B21" s="26"/>
    </row>
    <row r="22" spans="2:7" x14ac:dyDescent="0.25">
      <c r="B22" s="26"/>
    </row>
    <row r="23" spans="2:7" x14ac:dyDescent="0.25">
      <c r="B23" s="26"/>
    </row>
    <row r="24" spans="2:7" x14ac:dyDescent="0.25">
      <c r="B24" s="26"/>
    </row>
    <row r="25" spans="2:7" x14ac:dyDescent="0.25">
      <c r="B25" s="26"/>
    </row>
    <row r="26" spans="2:7" x14ac:dyDescent="0.25">
      <c r="B26" s="26"/>
    </row>
    <row r="27" spans="2:7" x14ac:dyDescent="0.25">
      <c r="B27" s="26"/>
    </row>
    <row r="28" spans="2:7" x14ac:dyDescent="0.25">
      <c r="B28" s="26"/>
    </row>
    <row r="29" spans="2:7" x14ac:dyDescent="0.25">
      <c r="B29" s="26"/>
    </row>
    <row r="30" spans="2:7" x14ac:dyDescent="0.25">
      <c r="B30" s="26"/>
    </row>
    <row r="31" spans="2:7" x14ac:dyDescent="0.25">
      <c r="B31" s="26"/>
    </row>
    <row r="32" spans="2:7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Layout" topLeftCell="A120" zoomScaleNormal="100" workbookViewId="0">
      <selection activeCell="F121" sqref="F121:H121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0.28515625" style="38" bestFit="1" customWidth="1"/>
    <col min="5" max="5" width="11.2851562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1207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1192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41061</v>
      </c>
      <c r="C6" s="31" t="s">
        <v>1491</v>
      </c>
      <c r="D6" s="31" t="s">
        <v>1492</v>
      </c>
      <c r="E6" s="31" t="s">
        <v>648</v>
      </c>
      <c r="F6" s="33">
        <v>1012</v>
      </c>
      <c r="G6" s="33" t="s">
        <v>243</v>
      </c>
      <c r="H6" s="32">
        <v>90.2</v>
      </c>
    </row>
    <row r="7" spans="1:8" x14ac:dyDescent="0.25">
      <c r="B7" s="30"/>
      <c r="C7" s="31"/>
      <c r="D7" s="31"/>
      <c r="E7" s="31"/>
      <c r="F7" s="31" t="s">
        <v>374</v>
      </c>
      <c r="G7" s="31" t="s">
        <v>1664</v>
      </c>
      <c r="H7" s="32">
        <v>78.7</v>
      </c>
    </row>
    <row r="8" spans="1:8" x14ac:dyDescent="0.25">
      <c r="B8" s="30">
        <v>41061</v>
      </c>
      <c r="C8" s="31" t="s">
        <v>1757</v>
      </c>
      <c r="D8" s="31" t="s">
        <v>1758</v>
      </c>
      <c r="E8" s="31" t="s">
        <v>1426</v>
      </c>
      <c r="F8" s="31" t="s">
        <v>244</v>
      </c>
      <c r="G8" s="31" t="s">
        <v>369</v>
      </c>
      <c r="H8" s="32">
        <v>106.6</v>
      </c>
    </row>
    <row r="9" spans="1:8" x14ac:dyDescent="0.25">
      <c r="B9" s="30">
        <v>41061</v>
      </c>
      <c r="C9" s="31" t="s">
        <v>1493</v>
      </c>
      <c r="D9" s="31" t="s">
        <v>1494</v>
      </c>
      <c r="E9" s="31" t="s">
        <v>1495</v>
      </c>
      <c r="F9" s="31" t="s">
        <v>246</v>
      </c>
      <c r="G9" s="31" t="s">
        <v>370</v>
      </c>
      <c r="H9" s="32">
        <v>77.3</v>
      </c>
    </row>
    <row r="10" spans="1:8" x14ac:dyDescent="0.25">
      <c r="B10" s="30">
        <v>41061</v>
      </c>
      <c r="C10" s="31" t="s">
        <v>1496</v>
      </c>
      <c r="D10" s="31" t="s">
        <v>1497</v>
      </c>
      <c r="E10" s="31" t="s">
        <v>1498</v>
      </c>
      <c r="F10" s="31" t="s">
        <v>246</v>
      </c>
      <c r="G10" s="31" t="s">
        <v>370</v>
      </c>
      <c r="H10" s="32">
        <v>77.3</v>
      </c>
    </row>
    <row r="11" spans="1:8" x14ac:dyDescent="0.25">
      <c r="B11" s="30">
        <v>41061</v>
      </c>
      <c r="C11" s="31" t="s">
        <v>1499</v>
      </c>
      <c r="D11" s="31" t="s">
        <v>1500</v>
      </c>
      <c r="E11" s="31" t="s">
        <v>1418</v>
      </c>
      <c r="F11" s="31" t="s">
        <v>246</v>
      </c>
      <c r="G11" s="31" t="s">
        <v>370</v>
      </c>
      <c r="H11" s="32">
        <v>77.3</v>
      </c>
    </row>
    <row r="12" spans="1:8" x14ac:dyDescent="0.25">
      <c r="B12" s="30">
        <v>41061</v>
      </c>
      <c r="C12" s="31" t="s">
        <v>1501</v>
      </c>
      <c r="D12" s="31" t="s">
        <v>1502</v>
      </c>
      <c r="E12" s="31" t="s">
        <v>1503</v>
      </c>
      <c r="F12" s="31" t="s">
        <v>246</v>
      </c>
      <c r="G12" s="31" t="s">
        <v>370</v>
      </c>
      <c r="H12" s="32">
        <v>77.3</v>
      </c>
    </row>
    <row r="13" spans="1:8" x14ac:dyDescent="0.25">
      <c r="B13" s="30">
        <v>41061</v>
      </c>
      <c r="C13" s="31" t="s">
        <v>1504</v>
      </c>
      <c r="D13" s="31" t="s">
        <v>1505</v>
      </c>
      <c r="E13" s="31" t="s">
        <v>760</v>
      </c>
      <c r="F13" s="31" t="s">
        <v>246</v>
      </c>
      <c r="G13" s="31" t="s">
        <v>370</v>
      </c>
      <c r="H13" s="32">
        <v>77.3</v>
      </c>
    </row>
    <row r="14" spans="1:8" x14ac:dyDescent="0.25">
      <c r="B14" s="30"/>
      <c r="C14" s="31"/>
      <c r="D14" s="31"/>
      <c r="E14" s="31"/>
      <c r="F14" s="33">
        <v>1908</v>
      </c>
      <c r="G14" s="39" t="s">
        <v>10</v>
      </c>
      <c r="H14" s="32">
        <v>73.900000000000006</v>
      </c>
    </row>
    <row r="15" spans="1:8" x14ac:dyDescent="0.25">
      <c r="B15" s="30">
        <v>41061</v>
      </c>
      <c r="C15" s="31" t="s">
        <v>1506</v>
      </c>
      <c r="D15" s="31" t="s">
        <v>1507</v>
      </c>
      <c r="E15" s="31" t="s">
        <v>1508</v>
      </c>
      <c r="F15" s="31" t="s">
        <v>246</v>
      </c>
      <c r="G15" s="31" t="s">
        <v>370</v>
      </c>
      <c r="H15" s="32">
        <v>77.3</v>
      </c>
    </row>
    <row r="16" spans="1:8" x14ac:dyDescent="0.25">
      <c r="B16" s="30">
        <v>41061</v>
      </c>
      <c r="C16" s="31" t="s">
        <v>1509</v>
      </c>
      <c r="D16" s="31" t="s">
        <v>1510</v>
      </c>
      <c r="E16" s="31" t="s">
        <v>1511</v>
      </c>
      <c r="F16" s="31" t="s">
        <v>246</v>
      </c>
      <c r="G16" s="31" t="s">
        <v>370</v>
      </c>
      <c r="H16" s="32">
        <v>77.3</v>
      </c>
    </row>
    <row r="17" spans="2:8" x14ac:dyDescent="0.25">
      <c r="B17" s="30">
        <v>41061</v>
      </c>
      <c r="C17" s="31" t="s">
        <v>1512</v>
      </c>
      <c r="D17" s="31" t="s">
        <v>1513</v>
      </c>
      <c r="E17" s="31" t="s">
        <v>1444</v>
      </c>
      <c r="F17" s="31" t="s">
        <v>246</v>
      </c>
      <c r="G17" s="31" t="s">
        <v>370</v>
      </c>
      <c r="H17" s="32">
        <v>77.3</v>
      </c>
    </row>
    <row r="18" spans="2:8" x14ac:dyDescent="0.25">
      <c r="B18" s="30">
        <v>41061</v>
      </c>
      <c r="C18" s="31" t="s">
        <v>1509</v>
      </c>
      <c r="D18" s="31" t="s">
        <v>1510</v>
      </c>
      <c r="E18" s="31" t="s">
        <v>1035</v>
      </c>
      <c r="F18" s="31" t="s">
        <v>246</v>
      </c>
      <c r="G18" s="31" t="s">
        <v>370</v>
      </c>
      <c r="H18" s="32">
        <v>77.3</v>
      </c>
    </row>
    <row r="19" spans="2:8" x14ac:dyDescent="0.25">
      <c r="B19" s="30">
        <v>41061</v>
      </c>
      <c r="C19" s="31" t="s">
        <v>1514</v>
      </c>
      <c r="D19" s="31" t="s">
        <v>1515</v>
      </c>
      <c r="E19" s="31" t="s">
        <v>1516</v>
      </c>
      <c r="F19" s="31" t="s">
        <v>246</v>
      </c>
      <c r="G19" s="31" t="s">
        <v>370</v>
      </c>
      <c r="H19" s="32">
        <v>77.3</v>
      </c>
    </row>
    <row r="20" spans="2:8" x14ac:dyDescent="0.25">
      <c r="B20" s="30"/>
      <c r="C20" s="31"/>
      <c r="D20" s="31"/>
      <c r="E20" s="31"/>
      <c r="F20" s="33">
        <v>1908</v>
      </c>
      <c r="G20" s="39" t="s">
        <v>10</v>
      </c>
      <c r="H20" s="32">
        <v>73.900000000000006</v>
      </c>
    </row>
    <row r="21" spans="2:8" x14ac:dyDescent="0.25">
      <c r="B21" s="30" t="s">
        <v>1517</v>
      </c>
      <c r="C21" s="31" t="s">
        <v>1518</v>
      </c>
      <c r="D21" s="31" t="s">
        <v>1519</v>
      </c>
      <c r="E21" s="31" t="s">
        <v>610</v>
      </c>
      <c r="F21" s="33">
        <v>1012</v>
      </c>
      <c r="G21" s="33" t="s">
        <v>243</v>
      </c>
      <c r="H21" s="32">
        <v>90.2</v>
      </c>
    </row>
    <row r="22" spans="2:8" x14ac:dyDescent="0.25">
      <c r="B22" s="30" t="s">
        <v>1517</v>
      </c>
      <c r="C22" s="31" t="s">
        <v>1520</v>
      </c>
      <c r="D22" s="31" t="s">
        <v>1521</v>
      </c>
      <c r="E22" s="31" t="s">
        <v>714</v>
      </c>
      <c r="F22" s="33">
        <v>1010</v>
      </c>
      <c r="G22" s="33" t="s">
        <v>65</v>
      </c>
      <c r="H22" s="32">
        <v>51.6</v>
      </c>
    </row>
    <row r="23" spans="2:8" x14ac:dyDescent="0.25">
      <c r="B23" s="30" t="s">
        <v>1517</v>
      </c>
      <c r="C23" s="31" t="s">
        <v>1522</v>
      </c>
      <c r="D23" s="31" t="s">
        <v>1523</v>
      </c>
      <c r="E23" s="31" t="s">
        <v>1524</v>
      </c>
      <c r="F23" s="33">
        <v>1010</v>
      </c>
      <c r="G23" s="33" t="s">
        <v>65</v>
      </c>
      <c r="H23" s="32">
        <v>51.6</v>
      </c>
    </row>
    <row r="24" spans="2:8" x14ac:dyDescent="0.25">
      <c r="B24" s="30" t="s">
        <v>1517</v>
      </c>
      <c r="C24" s="31" t="s">
        <v>1525</v>
      </c>
      <c r="D24" s="31" t="s">
        <v>1526</v>
      </c>
      <c r="E24" s="31" t="s">
        <v>1001</v>
      </c>
      <c r="F24" s="33">
        <v>1010</v>
      </c>
      <c r="G24" s="33" t="s">
        <v>65</v>
      </c>
      <c r="H24" s="32">
        <v>51.6</v>
      </c>
    </row>
    <row r="25" spans="2:8" x14ac:dyDescent="0.25">
      <c r="B25" s="30" t="s">
        <v>1517</v>
      </c>
      <c r="C25" s="31" t="s">
        <v>1527</v>
      </c>
      <c r="D25" s="31" t="s">
        <v>1528</v>
      </c>
      <c r="E25" s="31" t="s">
        <v>1275</v>
      </c>
      <c r="F25" s="33">
        <v>1010</v>
      </c>
      <c r="G25" s="33" t="s">
        <v>65</v>
      </c>
      <c r="H25" s="32">
        <v>51.6</v>
      </c>
    </row>
    <row r="26" spans="2:8" x14ac:dyDescent="0.25">
      <c r="B26" s="30" t="s">
        <v>1517</v>
      </c>
      <c r="C26" s="31" t="s">
        <v>1529</v>
      </c>
      <c r="D26" s="31" t="s">
        <v>1530</v>
      </c>
      <c r="E26" s="31" t="s">
        <v>257</v>
      </c>
      <c r="F26" s="33">
        <v>1010</v>
      </c>
      <c r="G26" s="33" t="s">
        <v>65</v>
      </c>
      <c r="H26" s="32">
        <v>51.6</v>
      </c>
    </row>
    <row r="27" spans="2:8" x14ac:dyDescent="0.25">
      <c r="B27" s="30" t="s">
        <v>1517</v>
      </c>
      <c r="C27" s="31" t="s">
        <v>1531</v>
      </c>
      <c r="D27" s="31" t="s">
        <v>1532</v>
      </c>
      <c r="E27" s="31" t="s">
        <v>992</v>
      </c>
      <c r="F27" s="33">
        <v>1010</v>
      </c>
      <c r="G27" s="33" t="s">
        <v>65</v>
      </c>
      <c r="H27" s="32">
        <v>51.6</v>
      </c>
    </row>
    <row r="28" spans="2:8" x14ac:dyDescent="0.25">
      <c r="B28" s="30"/>
      <c r="C28" s="31"/>
      <c r="D28" s="31"/>
      <c r="E28" s="31"/>
      <c r="F28" s="33">
        <v>1072</v>
      </c>
      <c r="G28" s="33" t="s">
        <v>66</v>
      </c>
      <c r="H28" s="32">
        <v>54.8</v>
      </c>
    </row>
    <row r="29" spans="2:8" x14ac:dyDescent="0.25">
      <c r="B29" s="30" t="s">
        <v>1517</v>
      </c>
      <c r="C29" s="31" t="s">
        <v>1533</v>
      </c>
      <c r="D29" s="31" t="s">
        <v>1534</v>
      </c>
      <c r="E29" s="31" t="s">
        <v>1178</v>
      </c>
      <c r="F29" s="33">
        <v>1010</v>
      </c>
      <c r="G29" s="33" t="s">
        <v>65</v>
      </c>
      <c r="H29" s="32">
        <v>51.6</v>
      </c>
    </row>
    <row r="30" spans="2:8" x14ac:dyDescent="0.25">
      <c r="B30" s="30"/>
      <c r="C30" s="31"/>
      <c r="D30" s="31"/>
      <c r="E30" s="31"/>
      <c r="F30" s="33">
        <v>1908</v>
      </c>
      <c r="G30" s="39" t="s">
        <v>10</v>
      </c>
      <c r="H30" s="32">
        <v>73.900000000000006</v>
      </c>
    </row>
    <row r="31" spans="2:8" x14ac:dyDescent="0.25">
      <c r="B31" s="30" t="s">
        <v>1517</v>
      </c>
      <c r="C31" s="31" t="s">
        <v>1535</v>
      </c>
      <c r="D31" s="31" t="s">
        <v>1177</v>
      </c>
      <c r="E31" s="31" t="s">
        <v>1536</v>
      </c>
      <c r="F31" s="33">
        <v>1010</v>
      </c>
      <c r="G31" s="33" t="s">
        <v>65</v>
      </c>
      <c r="H31" s="32">
        <v>51.6</v>
      </c>
    </row>
    <row r="32" spans="2:8" x14ac:dyDescent="0.25">
      <c r="B32" s="30" t="s">
        <v>1517</v>
      </c>
      <c r="C32" s="31" t="s">
        <v>1537</v>
      </c>
      <c r="D32" s="31" t="s">
        <v>1538</v>
      </c>
      <c r="E32" s="31" t="s">
        <v>717</v>
      </c>
      <c r="F32" s="33">
        <v>1010</v>
      </c>
      <c r="G32" s="33" t="s">
        <v>65</v>
      </c>
      <c r="H32" s="32">
        <v>51.6</v>
      </c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 t="s">
        <v>1517</v>
      </c>
      <c r="C37" s="31" t="s">
        <v>1539</v>
      </c>
      <c r="D37" s="31" t="s">
        <v>1540</v>
      </c>
      <c r="E37" s="31" t="s">
        <v>1541</v>
      </c>
      <c r="F37" s="33">
        <v>1010</v>
      </c>
      <c r="G37" s="33" t="s">
        <v>65</v>
      </c>
      <c r="H37" s="32">
        <v>51.6</v>
      </c>
    </row>
    <row r="38" spans="2:8" x14ac:dyDescent="0.25">
      <c r="B38" s="30"/>
      <c r="C38" s="31"/>
      <c r="D38" s="31"/>
      <c r="E38" s="31"/>
      <c r="F38" s="33">
        <v>1908</v>
      </c>
      <c r="G38" s="39" t="s">
        <v>10</v>
      </c>
      <c r="H38" s="32">
        <v>73.900000000000006</v>
      </c>
    </row>
    <row r="39" spans="2:8" x14ac:dyDescent="0.25">
      <c r="B39" s="30" t="s">
        <v>1517</v>
      </c>
      <c r="C39" s="31" t="s">
        <v>1542</v>
      </c>
      <c r="D39" s="31" t="s">
        <v>1543</v>
      </c>
      <c r="E39" s="31" t="s">
        <v>848</v>
      </c>
      <c r="F39" s="33">
        <v>1031</v>
      </c>
      <c r="G39" s="31" t="s">
        <v>556</v>
      </c>
      <c r="H39" s="32">
        <v>106.6</v>
      </c>
    </row>
    <row r="40" spans="2:8" x14ac:dyDescent="0.25">
      <c r="B40" s="30" t="s">
        <v>1517</v>
      </c>
      <c r="C40" s="31" t="s">
        <v>1531</v>
      </c>
      <c r="D40" s="31" t="s">
        <v>1532</v>
      </c>
      <c r="E40" s="31" t="s">
        <v>989</v>
      </c>
      <c r="F40" s="33">
        <v>1031</v>
      </c>
      <c r="G40" s="31" t="s">
        <v>556</v>
      </c>
      <c r="H40" s="32">
        <v>106.6</v>
      </c>
    </row>
    <row r="41" spans="2:8" x14ac:dyDescent="0.25">
      <c r="B41" s="30" t="s">
        <v>1517</v>
      </c>
      <c r="C41" s="31" t="s">
        <v>1544</v>
      </c>
      <c r="D41" s="31" t="s">
        <v>1545</v>
      </c>
      <c r="E41" s="31" t="s">
        <v>595</v>
      </c>
      <c r="F41" s="33">
        <v>1031</v>
      </c>
      <c r="G41" s="31" t="s">
        <v>556</v>
      </c>
      <c r="H41" s="32">
        <v>106.6</v>
      </c>
    </row>
    <row r="42" spans="2:8" x14ac:dyDescent="0.25">
      <c r="B42" s="30" t="s">
        <v>1517</v>
      </c>
      <c r="C42" s="31" t="s">
        <v>1546</v>
      </c>
      <c r="D42" s="31" t="s">
        <v>1547</v>
      </c>
      <c r="E42" s="31" t="s">
        <v>1548</v>
      </c>
      <c r="F42" s="31" t="s">
        <v>361</v>
      </c>
      <c r="G42" s="31" t="s">
        <v>363</v>
      </c>
      <c r="H42" s="32">
        <v>77.3</v>
      </c>
    </row>
    <row r="43" spans="2:8" x14ac:dyDescent="0.25">
      <c r="B43" s="30" t="s">
        <v>1517</v>
      </c>
      <c r="C43" s="31" t="s">
        <v>1549</v>
      </c>
      <c r="D43" s="31" t="s">
        <v>1550</v>
      </c>
      <c r="E43" s="31" t="s">
        <v>1551</v>
      </c>
      <c r="F43" s="31" t="s">
        <v>361</v>
      </c>
      <c r="G43" s="31" t="s">
        <v>363</v>
      </c>
      <c r="H43" s="32">
        <v>77.3</v>
      </c>
    </row>
    <row r="44" spans="2:8" x14ac:dyDescent="0.25">
      <c r="B44" s="30" t="s">
        <v>1517</v>
      </c>
      <c r="C44" s="31" t="s">
        <v>1552</v>
      </c>
      <c r="D44" s="31" t="s">
        <v>1556</v>
      </c>
      <c r="E44" s="31" t="s">
        <v>657</v>
      </c>
      <c r="F44" s="31" t="s">
        <v>361</v>
      </c>
      <c r="G44" s="31" t="s">
        <v>363</v>
      </c>
      <c r="H44" s="32">
        <v>77.3</v>
      </c>
    </row>
    <row r="45" spans="2:8" x14ac:dyDescent="0.25">
      <c r="B45" s="30" t="s">
        <v>1517</v>
      </c>
      <c r="C45" s="31" t="s">
        <v>1555</v>
      </c>
      <c r="D45" s="31" t="s">
        <v>1553</v>
      </c>
      <c r="E45" s="31" t="s">
        <v>1554</v>
      </c>
      <c r="F45" s="31" t="s">
        <v>361</v>
      </c>
      <c r="G45" s="31" t="s">
        <v>363</v>
      </c>
      <c r="H45" s="32">
        <v>77.3</v>
      </c>
    </row>
    <row r="46" spans="2:8" x14ac:dyDescent="0.25">
      <c r="B46" s="30" t="s">
        <v>1517</v>
      </c>
      <c r="C46" s="31" t="s">
        <v>1557</v>
      </c>
      <c r="D46" s="31" t="s">
        <v>1558</v>
      </c>
      <c r="E46" s="31" t="s">
        <v>548</v>
      </c>
      <c r="F46" s="31" t="s">
        <v>361</v>
      </c>
      <c r="G46" s="31" t="s">
        <v>363</v>
      </c>
      <c r="H46" s="32">
        <v>77.3</v>
      </c>
    </row>
    <row r="47" spans="2:8" x14ac:dyDescent="0.25">
      <c r="B47" s="30" t="s">
        <v>1517</v>
      </c>
      <c r="C47" s="31" t="s">
        <v>1559</v>
      </c>
      <c r="D47" s="31" t="s">
        <v>1560</v>
      </c>
      <c r="E47" s="31" t="s">
        <v>658</v>
      </c>
      <c r="F47" s="31" t="s">
        <v>361</v>
      </c>
      <c r="G47" s="31" t="s">
        <v>363</v>
      </c>
      <c r="H47" s="32">
        <v>77.3</v>
      </c>
    </row>
    <row r="48" spans="2:8" x14ac:dyDescent="0.25">
      <c r="B48" s="30" t="s">
        <v>1517</v>
      </c>
      <c r="C48" s="31" t="s">
        <v>1561</v>
      </c>
      <c r="D48" s="31" t="s">
        <v>1562</v>
      </c>
      <c r="E48" s="31" t="s">
        <v>798</v>
      </c>
      <c r="F48" s="31" t="s">
        <v>361</v>
      </c>
      <c r="G48" s="31" t="s">
        <v>363</v>
      </c>
      <c r="H48" s="32">
        <v>77.3</v>
      </c>
    </row>
    <row r="49" spans="2:8" x14ac:dyDescent="0.25">
      <c r="B49" s="30" t="s">
        <v>1517</v>
      </c>
      <c r="C49" s="31" t="s">
        <v>1563</v>
      </c>
      <c r="D49" s="31" t="s">
        <v>1564</v>
      </c>
      <c r="E49" s="31" t="s">
        <v>894</v>
      </c>
      <c r="F49" s="31" t="s">
        <v>361</v>
      </c>
      <c r="G49" s="31" t="s">
        <v>363</v>
      </c>
      <c r="H49" s="32">
        <v>77.3</v>
      </c>
    </row>
    <row r="50" spans="2:8" x14ac:dyDescent="0.25">
      <c r="B50" s="30" t="s">
        <v>1517</v>
      </c>
      <c r="C50" s="31" t="s">
        <v>1565</v>
      </c>
      <c r="D50" s="31" t="s">
        <v>1566</v>
      </c>
      <c r="E50" s="31" t="s">
        <v>911</v>
      </c>
      <c r="F50" s="31" t="s">
        <v>361</v>
      </c>
      <c r="G50" s="31" t="s">
        <v>363</v>
      </c>
      <c r="H50" s="32">
        <v>77.3</v>
      </c>
    </row>
    <row r="51" spans="2:8" x14ac:dyDescent="0.25">
      <c r="B51" s="30"/>
      <c r="C51" s="31"/>
      <c r="D51" s="31"/>
      <c r="E51" s="31"/>
      <c r="F51" s="33">
        <v>1908</v>
      </c>
      <c r="G51" s="39" t="s">
        <v>10</v>
      </c>
      <c r="H51" s="32">
        <v>73.900000000000006</v>
      </c>
    </row>
    <row r="52" spans="2:8" x14ac:dyDescent="0.25">
      <c r="B52" s="30" t="s">
        <v>1517</v>
      </c>
      <c r="C52" s="31" t="s">
        <v>1567</v>
      </c>
      <c r="D52" s="31" t="s">
        <v>1568</v>
      </c>
      <c r="E52" s="31" t="s">
        <v>1155</v>
      </c>
      <c r="F52" s="31" t="s">
        <v>361</v>
      </c>
      <c r="G52" s="31" t="s">
        <v>363</v>
      </c>
      <c r="H52" s="32">
        <v>77.3</v>
      </c>
    </row>
    <row r="53" spans="2:8" x14ac:dyDescent="0.25">
      <c r="B53" s="30"/>
      <c r="C53" s="31"/>
      <c r="D53" s="31"/>
      <c r="E53" s="31"/>
      <c r="F53" s="33">
        <v>1908</v>
      </c>
      <c r="G53" s="39" t="s">
        <v>10</v>
      </c>
      <c r="H53" s="32">
        <v>73.900000000000006</v>
      </c>
    </row>
    <row r="54" spans="2:8" x14ac:dyDescent="0.25">
      <c r="B54" s="30" t="s">
        <v>1517</v>
      </c>
      <c r="C54" s="31" t="s">
        <v>1569</v>
      </c>
      <c r="D54" s="31" t="s">
        <v>1570</v>
      </c>
      <c r="E54" s="31" t="s">
        <v>1481</v>
      </c>
      <c r="F54" s="31" t="s">
        <v>361</v>
      </c>
      <c r="G54" s="31" t="s">
        <v>363</v>
      </c>
      <c r="H54" s="32">
        <v>77.3</v>
      </c>
    </row>
    <row r="55" spans="2:8" x14ac:dyDescent="0.25">
      <c r="B55" s="30" t="s">
        <v>1517</v>
      </c>
      <c r="C55" s="31" t="s">
        <v>1571</v>
      </c>
      <c r="D55" s="31" t="s">
        <v>1572</v>
      </c>
      <c r="E55" s="31" t="s">
        <v>519</v>
      </c>
      <c r="F55" s="31" t="s">
        <v>248</v>
      </c>
      <c r="G55" s="31" t="s">
        <v>366</v>
      </c>
      <c r="H55" s="32">
        <v>185.3</v>
      </c>
    </row>
    <row r="56" spans="2:8" x14ac:dyDescent="0.25">
      <c r="B56" s="30"/>
      <c r="C56" s="31"/>
      <c r="D56" s="31"/>
      <c r="E56" s="31"/>
      <c r="F56" s="33">
        <v>1908</v>
      </c>
      <c r="G56" s="39" t="s">
        <v>10</v>
      </c>
      <c r="H56" s="32">
        <v>73.900000000000006</v>
      </c>
    </row>
    <row r="57" spans="2:8" x14ac:dyDescent="0.25">
      <c r="B57" s="30" t="s">
        <v>1574</v>
      </c>
      <c r="C57" s="31" t="s">
        <v>1573</v>
      </c>
      <c r="D57" s="31"/>
      <c r="E57" s="31" t="s">
        <v>250</v>
      </c>
      <c r="F57" s="31" t="s">
        <v>252</v>
      </c>
      <c r="G57" s="31" t="s">
        <v>251</v>
      </c>
      <c r="H57" s="32">
        <v>231.6</v>
      </c>
    </row>
    <row r="58" spans="2:8" ht="16.5" customHeight="1" x14ac:dyDescent="0.25">
      <c r="B58" s="30" t="s">
        <v>1574</v>
      </c>
      <c r="C58" s="31" t="s">
        <v>1575</v>
      </c>
      <c r="D58" s="31"/>
      <c r="E58" s="31" t="s">
        <v>1576</v>
      </c>
      <c r="F58" s="31" t="s">
        <v>559</v>
      </c>
      <c r="G58" s="31" t="s">
        <v>928</v>
      </c>
      <c r="H58" s="32">
        <v>106.6</v>
      </c>
    </row>
    <row r="59" spans="2:8" x14ac:dyDescent="0.25">
      <c r="B59" s="30"/>
      <c r="C59" s="31"/>
      <c r="D59" s="31"/>
      <c r="E59" s="31"/>
      <c r="F59" s="33">
        <v>1908</v>
      </c>
      <c r="G59" s="39" t="s">
        <v>10</v>
      </c>
      <c r="H59" s="32">
        <v>73.900000000000006</v>
      </c>
    </row>
    <row r="60" spans="2:8" ht="13.5" customHeight="1" x14ac:dyDescent="0.25">
      <c r="B60" s="30" t="s">
        <v>1574</v>
      </c>
      <c r="C60" s="31" t="s">
        <v>1577</v>
      </c>
      <c r="D60" s="31"/>
      <c r="E60" s="31" t="s">
        <v>1578</v>
      </c>
      <c r="F60" s="31" t="s">
        <v>559</v>
      </c>
      <c r="G60" s="31" t="s">
        <v>928</v>
      </c>
      <c r="H60" s="32">
        <v>106.6</v>
      </c>
    </row>
    <row r="61" spans="2:8" ht="16.5" customHeight="1" x14ac:dyDescent="0.25">
      <c r="B61" s="30" t="s">
        <v>1574</v>
      </c>
      <c r="C61" s="31" t="s">
        <v>1514</v>
      </c>
      <c r="D61" s="31" t="s">
        <v>1515</v>
      </c>
      <c r="E61" s="31" t="s">
        <v>1579</v>
      </c>
      <c r="F61" s="31" t="s">
        <v>559</v>
      </c>
      <c r="G61" s="31" t="s">
        <v>928</v>
      </c>
      <c r="H61" s="32">
        <v>106.6</v>
      </c>
    </row>
    <row r="62" spans="2:8" x14ac:dyDescent="0.25">
      <c r="B62" s="30" t="s">
        <v>1574</v>
      </c>
      <c r="C62" s="31" t="s">
        <v>1580</v>
      </c>
      <c r="D62" s="31"/>
      <c r="E62" s="31" t="s">
        <v>1581</v>
      </c>
      <c r="F62" s="31" t="s">
        <v>252</v>
      </c>
      <c r="G62" s="31" t="s">
        <v>251</v>
      </c>
      <c r="H62" s="32">
        <v>231.6</v>
      </c>
    </row>
    <row r="63" spans="2:8" x14ac:dyDescent="0.25">
      <c r="B63" s="30" t="s">
        <v>1574</v>
      </c>
      <c r="C63" s="31" t="s">
        <v>1582</v>
      </c>
      <c r="D63" s="31" t="s">
        <v>1583</v>
      </c>
      <c r="E63" s="31" t="s">
        <v>1584</v>
      </c>
      <c r="F63" s="33">
        <v>1031</v>
      </c>
      <c r="G63" s="31" t="s">
        <v>556</v>
      </c>
      <c r="H63" s="32">
        <v>106.6</v>
      </c>
    </row>
    <row r="64" spans="2:8" x14ac:dyDescent="0.25">
      <c r="B64" s="30" t="s">
        <v>1574</v>
      </c>
      <c r="C64" s="31" t="s">
        <v>1585</v>
      </c>
      <c r="D64" s="31" t="s">
        <v>1586</v>
      </c>
      <c r="E64" s="31" t="s">
        <v>880</v>
      </c>
      <c r="F64" s="33">
        <v>1031</v>
      </c>
      <c r="G64" s="31" t="s">
        <v>556</v>
      </c>
      <c r="H64" s="32">
        <v>106.6</v>
      </c>
    </row>
    <row r="65" spans="2:8" x14ac:dyDescent="0.25">
      <c r="B65" s="30" t="s">
        <v>1574</v>
      </c>
      <c r="C65" s="31" t="s">
        <v>1587</v>
      </c>
      <c r="D65" s="31" t="s">
        <v>1588</v>
      </c>
      <c r="E65" s="31" t="s">
        <v>658</v>
      </c>
      <c r="F65" s="33">
        <v>1031</v>
      </c>
      <c r="G65" s="31" t="s">
        <v>556</v>
      </c>
      <c r="H65" s="32">
        <v>106.6</v>
      </c>
    </row>
    <row r="66" spans="2:8" x14ac:dyDescent="0.25">
      <c r="B66" s="30" t="s">
        <v>1574</v>
      </c>
      <c r="C66" s="31" t="s">
        <v>1589</v>
      </c>
      <c r="D66" s="31" t="s">
        <v>1590</v>
      </c>
      <c r="E66" s="31" t="s">
        <v>1591</v>
      </c>
      <c r="F66" s="31" t="s">
        <v>361</v>
      </c>
      <c r="G66" s="31" t="s">
        <v>363</v>
      </c>
      <c r="H66" s="32">
        <v>77.3</v>
      </c>
    </row>
    <row r="67" spans="2:8" x14ac:dyDescent="0.25">
      <c r="B67" s="30" t="s">
        <v>1574</v>
      </c>
      <c r="C67" s="31" t="s">
        <v>1592</v>
      </c>
      <c r="D67" s="31" t="s">
        <v>1593</v>
      </c>
      <c r="E67" s="31" t="s">
        <v>911</v>
      </c>
      <c r="F67" s="31" t="s">
        <v>361</v>
      </c>
      <c r="G67" s="31" t="s">
        <v>363</v>
      </c>
      <c r="H67" s="32">
        <v>77.3</v>
      </c>
    </row>
    <row r="68" spans="2:8" x14ac:dyDescent="0.25">
      <c r="B68" s="30" t="s">
        <v>1574</v>
      </c>
      <c r="C68" s="31" t="s">
        <v>1594</v>
      </c>
      <c r="D68" s="31" t="s">
        <v>1217</v>
      </c>
      <c r="E68" s="31" t="s">
        <v>1595</v>
      </c>
      <c r="F68" s="31" t="s">
        <v>361</v>
      </c>
      <c r="G68" s="31" t="s">
        <v>363</v>
      </c>
      <c r="H68" s="32">
        <v>77.3</v>
      </c>
    </row>
    <row r="69" spans="2:8" x14ac:dyDescent="0.25">
      <c r="B69" s="30"/>
      <c r="C69" s="31"/>
      <c r="D69" s="31"/>
      <c r="E69" s="31"/>
      <c r="F69" s="31"/>
      <c r="G69" s="31"/>
      <c r="H69" s="32"/>
    </row>
    <row r="70" spans="2:8" x14ac:dyDescent="0.25">
      <c r="B70" s="30"/>
      <c r="C70" s="31"/>
      <c r="D70" s="31"/>
      <c r="E70" s="31"/>
      <c r="F70" s="31"/>
      <c r="G70" s="31"/>
      <c r="H70" s="32"/>
    </row>
    <row r="71" spans="2:8" x14ac:dyDescent="0.25">
      <c r="B71" s="30"/>
      <c r="C71" s="31"/>
      <c r="D71" s="31"/>
      <c r="E71" s="31"/>
      <c r="F71" s="31"/>
      <c r="G71" s="31"/>
      <c r="H71" s="32"/>
    </row>
    <row r="72" spans="2:8" x14ac:dyDescent="0.25">
      <c r="B72" s="30"/>
      <c r="C72" s="31"/>
      <c r="D72" s="31"/>
      <c r="E72" s="31"/>
      <c r="F72" s="31"/>
      <c r="G72" s="31"/>
      <c r="H72" s="32"/>
    </row>
    <row r="73" spans="2:8" x14ac:dyDescent="0.25">
      <c r="B73" s="30"/>
      <c r="C73" s="31"/>
      <c r="D73" s="31"/>
      <c r="E73" s="31"/>
      <c r="F73" s="31"/>
      <c r="G73" s="31"/>
      <c r="H73" s="32"/>
    </row>
    <row r="74" spans="2:8" x14ac:dyDescent="0.25">
      <c r="B74" s="30" t="s">
        <v>1574</v>
      </c>
      <c r="C74" s="31" t="s">
        <v>1596</v>
      </c>
      <c r="D74" s="31" t="s">
        <v>1597</v>
      </c>
      <c r="E74" s="31" t="s">
        <v>1598</v>
      </c>
      <c r="F74" s="31" t="s">
        <v>361</v>
      </c>
      <c r="G74" s="31" t="s">
        <v>363</v>
      </c>
      <c r="H74" s="32">
        <v>77.3</v>
      </c>
    </row>
    <row r="75" spans="2:8" x14ac:dyDescent="0.25">
      <c r="B75" s="30" t="s">
        <v>1574</v>
      </c>
      <c r="C75" s="31" t="s">
        <v>1599</v>
      </c>
      <c r="D75" s="31" t="s">
        <v>1600</v>
      </c>
      <c r="E75" s="31" t="s">
        <v>1601</v>
      </c>
      <c r="F75" s="31" t="s">
        <v>361</v>
      </c>
      <c r="G75" s="31" t="s">
        <v>363</v>
      </c>
      <c r="H75" s="32">
        <v>77.3</v>
      </c>
    </row>
    <row r="76" spans="2:8" x14ac:dyDescent="0.25">
      <c r="B76" s="30" t="s">
        <v>1574</v>
      </c>
      <c r="C76" s="31" t="s">
        <v>1602</v>
      </c>
      <c r="D76" s="31" t="s">
        <v>1603</v>
      </c>
      <c r="E76" s="31" t="s">
        <v>1409</v>
      </c>
      <c r="F76" s="31" t="s">
        <v>361</v>
      </c>
      <c r="G76" s="31" t="s">
        <v>363</v>
      </c>
      <c r="H76" s="32">
        <v>77.3</v>
      </c>
    </row>
    <row r="77" spans="2:8" x14ac:dyDescent="0.25">
      <c r="B77" s="30"/>
      <c r="C77" s="31"/>
      <c r="D77" s="31"/>
      <c r="E77" s="31"/>
      <c r="F77" s="33">
        <v>1072</v>
      </c>
      <c r="G77" s="33" t="s">
        <v>66</v>
      </c>
      <c r="H77" s="32">
        <v>54.8</v>
      </c>
    </row>
    <row r="78" spans="2:8" x14ac:dyDescent="0.25">
      <c r="B78" s="30" t="s">
        <v>1574</v>
      </c>
      <c r="C78" s="31" t="s">
        <v>1604</v>
      </c>
      <c r="D78" s="31" t="s">
        <v>1605</v>
      </c>
      <c r="E78" s="31" t="s">
        <v>1409</v>
      </c>
      <c r="F78" s="31" t="s">
        <v>361</v>
      </c>
      <c r="G78" s="31" t="s">
        <v>363</v>
      </c>
      <c r="H78" s="32">
        <v>77.3</v>
      </c>
    </row>
    <row r="79" spans="2:8" x14ac:dyDescent="0.25">
      <c r="B79" s="30" t="s">
        <v>1574</v>
      </c>
      <c r="C79" s="31" t="s">
        <v>1606</v>
      </c>
      <c r="D79" s="31" t="s">
        <v>1607</v>
      </c>
      <c r="E79" s="31" t="s">
        <v>1608</v>
      </c>
      <c r="F79" s="31" t="s">
        <v>361</v>
      </c>
      <c r="G79" s="31" t="s">
        <v>363</v>
      </c>
      <c r="H79" s="32">
        <v>77.3</v>
      </c>
    </row>
    <row r="80" spans="2:8" x14ac:dyDescent="0.25">
      <c r="B80" s="30" t="s">
        <v>1574</v>
      </c>
      <c r="C80" s="31" t="s">
        <v>1609</v>
      </c>
      <c r="D80" s="31" t="s">
        <v>1610</v>
      </c>
      <c r="E80" s="31" t="s">
        <v>1611</v>
      </c>
      <c r="F80" s="31" t="s">
        <v>361</v>
      </c>
      <c r="G80" s="31" t="s">
        <v>363</v>
      </c>
      <c r="H80" s="32">
        <v>77.3</v>
      </c>
    </row>
    <row r="81" spans="2:8" x14ac:dyDescent="0.25">
      <c r="B81" s="30"/>
      <c r="C81" s="31"/>
      <c r="D81" s="31"/>
      <c r="E81" s="31"/>
      <c r="F81" s="33">
        <v>1072</v>
      </c>
      <c r="G81" s="33" t="s">
        <v>66</v>
      </c>
      <c r="H81" s="32">
        <v>54.8</v>
      </c>
    </row>
    <row r="82" spans="2:8" x14ac:dyDescent="0.25">
      <c r="B82" s="30" t="s">
        <v>1574</v>
      </c>
      <c r="C82" s="31" t="s">
        <v>1612</v>
      </c>
      <c r="D82" s="31" t="s">
        <v>1613</v>
      </c>
      <c r="E82" s="31" t="s">
        <v>669</v>
      </c>
      <c r="F82" s="31" t="s">
        <v>361</v>
      </c>
      <c r="G82" s="31" t="s">
        <v>363</v>
      </c>
      <c r="H82" s="32">
        <v>77.3</v>
      </c>
    </row>
    <row r="83" spans="2:8" x14ac:dyDescent="0.25">
      <c r="B83" s="30" t="s">
        <v>1574</v>
      </c>
      <c r="C83" s="31" t="s">
        <v>1614</v>
      </c>
      <c r="D83" s="31" t="s">
        <v>1615</v>
      </c>
      <c r="E83" s="31" t="s">
        <v>1616</v>
      </c>
      <c r="F83" s="31" t="s">
        <v>361</v>
      </c>
      <c r="G83" s="31" t="s">
        <v>363</v>
      </c>
      <c r="H83" s="32">
        <v>77.3</v>
      </c>
    </row>
    <row r="84" spans="2:8" x14ac:dyDescent="0.25">
      <c r="B84" s="30" t="s">
        <v>1574</v>
      </c>
      <c r="C84" s="31" t="s">
        <v>1617</v>
      </c>
      <c r="D84" s="31" t="s">
        <v>1618</v>
      </c>
      <c r="E84" s="31" t="s">
        <v>1619</v>
      </c>
      <c r="F84" s="31" t="s">
        <v>361</v>
      </c>
      <c r="G84" s="31" t="s">
        <v>363</v>
      </c>
      <c r="H84" s="32">
        <v>77.3</v>
      </c>
    </row>
    <row r="85" spans="2:8" x14ac:dyDescent="0.25">
      <c r="B85" s="30" t="s">
        <v>1574</v>
      </c>
      <c r="C85" s="31" t="s">
        <v>1620</v>
      </c>
      <c r="D85" s="31" t="s">
        <v>1621</v>
      </c>
      <c r="E85" s="31" t="s">
        <v>1622</v>
      </c>
      <c r="F85" s="31" t="s">
        <v>361</v>
      </c>
      <c r="G85" s="31" t="s">
        <v>363</v>
      </c>
      <c r="H85" s="32">
        <v>77.3</v>
      </c>
    </row>
    <row r="86" spans="2:8" x14ac:dyDescent="0.25">
      <c r="B86" s="30" t="s">
        <v>1574</v>
      </c>
      <c r="C86" s="31" t="s">
        <v>1623</v>
      </c>
      <c r="D86" s="31" t="s">
        <v>1624</v>
      </c>
      <c r="E86" s="31" t="s">
        <v>1625</v>
      </c>
      <c r="F86" s="31" t="s">
        <v>361</v>
      </c>
      <c r="G86" s="31" t="s">
        <v>363</v>
      </c>
      <c r="H86" s="32">
        <v>77.3</v>
      </c>
    </row>
    <row r="87" spans="2:8" x14ac:dyDescent="0.25">
      <c r="B87" s="30" t="s">
        <v>1574</v>
      </c>
      <c r="C87" s="31" t="s">
        <v>1626</v>
      </c>
      <c r="D87" s="31" t="s">
        <v>1627</v>
      </c>
      <c r="E87" s="31" t="s">
        <v>837</v>
      </c>
      <c r="F87" s="31" t="s">
        <v>361</v>
      </c>
      <c r="G87" s="31" t="s">
        <v>363</v>
      </c>
      <c r="H87" s="32">
        <v>77.3</v>
      </c>
    </row>
    <row r="88" spans="2:8" x14ac:dyDescent="0.25">
      <c r="B88" s="30" t="s">
        <v>1574</v>
      </c>
      <c r="C88" s="31" t="s">
        <v>1628</v>
      </c>
      <c r="D88" s="31" t="s">
        <v>1629</v>
      </c>
      <c r="E88" s="31" t="s">
        <v>649</v>
      </c>
      <c r="F88" s="31" t="s">
        <v>361</v>
      </c>
      <c r="G88" s="31" t="s">
        <v>363</v>
      </c>
      <c r="H88" s="32">
        <v>77.3</v>
      </c>
    </row>
    <row r="89" spans="2:8" x14ac:dyDescent="0.25">
      <c r="B89" s="30" t="s">
        <v>1574</v>
      </c>
      <c r="C89" s="31" t="s">
        <v>1630</v>
      </c>
      <c r="D89" s="31" t="s">
        <v>1631</v>
      </c>
      <c r="E89" s="31" t="s">
        <v>1632</v>
      </c>
      <c r="F89" s="31" t="s">
        <v>361</v>
      </c>
      <c r="G89" s="31" t="s">
        <v>363</v>
      </c>
      <c r="H89" s="32">
        <v>77.3</v>
      </c>
    </row>
    <row r="90" spans="2:8" x14ac:dyDescent="0.25">
      <c r="B90" s="30" t="s">
        <v>1574</v>
      </c>
      <c r="C90" s="31" t="s">
        <v>1633</v>
      </c>
      <c r="D90" s="31" t="s">
        <v>1634</v>
      </c>
      <c r="E90" s="31" t="s">
        <v>1635</v>
      </c>
      <c r="F90" s="31" t="s">
        <v>361</v>
      </c>
      <c r="G90" s="31" t="s">
        <v>363</v>
      </c>
      <c r="H90" s="32">
        <v>77.3</v>
      </c>
    </row>
    <row r="91" spans="2:8" x14ac:dyDescent="0.25">
      <c r="B91" s="30">
        <v>41066</v>
      </c>
      <c r="C91" s="31" t="s">
        <v>1636</v>
      </c>
      <c r="D91" s="31" t="s">
        <v>1637</v>
      </c>
      <c r="E91" s="31" t="s">
        <v>658</v>
      </c>
      <c r="F91" s="33">
        <v>1012</v>
      </c>
      <c r="G91" s="33" t="s">
        <v>243</v>
      </c>
      <c r="H91" s="32">
        <v>90.2</v>
      </c>
    </row>
    <row r="92" spans="2:8" x14ac:dyDescent="0.25">
      <c r="B92" s="30"/>
      <c r="C92" s="31"/>
      <c r="D92" s="31"/>
      <c r="E92" s="31"/>
      <c r="F92" s="33">
        <v>1908</v>
      </c>
      <c r="G92" s="39" t="s">
        <v>10</v>
      </c>
      <c r="H92" s="32">
        <v>73.900000000000006</v>
      </c>
    </row>
    <row r="93" spans="2:8" x14ac:dyDescent="0.25">
      <c r="B93" s="30"/>
      <c r="C93" s="31"/>
      <c r="D93" s="31"/>
      <c r="E93" s="31"/>
      <c r="F93" s="33">
        <v>3058</v>
      </c>
      <c r="G93" s="39" t="s">
        <v>1638</v>
      </c>
      <c r="H93" s="32">
        <v>124.6</v>
      </c>
    </row>
    <row r="94" spans="2:8" x14ac:dyDescent="0.25">
      <c r="B94" s="30">
        <v>41067</v>
      </c>
      <c r="C94" s="31" t="s">
        <v>1639</v>
      </c>
      <c r="D94" s="31" t="s">
        <v>1640</v>
      </c>
      <c r="E94" s="31" t="s">
        <v>1007</v>
      </c>
      <c r="F94" s="33">
        <v>1012</v>
      </c>
      <c r="G94" s="33" t="s">
        <v>243</v>
      </c>
      <c r="H94" s="32">
        <v>90.2</v>
      </c>
    </row>
    <row r="95" spans="2:8" x14ac:dyDescent="0.25">
      <c r="B95" s="30">
        <v>41074</v>
      </c>
      <c r="C95" s="31" t="s">
        <v>1641</v>
      </c>
      <c r="D95" s="31" t="s">
        <v>1642</v>
      </c>
      <c r="E95" s="31" t="s">
        <v>658</v>
      </c>
      <c r="F95" s="33">
        <v>1012</v>
      </c>
      <c r="G95" s="33" t="s">
        <v>243</v>
      </c>
      <c r="H95" s="32">
        <v>90.2</v>
      </c>
    </row>
    <row r="96" spans="2:8" x14ac:dyDescent="0.25">
      <c r="B96" s="30"/>
      <c r="C96" s="31"/>
      <c r="D96" s="31"/>
      <c r="E96" s="31"/>
      <c r="F96" s="33">
        <v>1908</v>
      </c>
      <c r="G96" s="39" t="s">
        <v>10</v>
      </c>
      <c r="H96" s="32">
        <v>73.900000000000006</v>
      </c>
    </row>
    <row r="97" spans="2:8" x14ac:dyDescent="0.25">
      <c r="B97" s="30">
        <v>41074</v>
      </c>
      <c r="C97" s="31" t="s">
        <v>1644</v>
      </c>
      <c r="D97" s="31" t="s">
        <v>1643</v>
      </c>
      <c r="E97" s="31" t="s">
        <v>880</v>
      </c>
      <c r="F97" s="33">
        <v>1010</v>
      </c>
      <c r="G97" s="33" t="s">
        <v>65</v>
      </c>
      <c r="H97" s="32">
        <v>51.6</v>
      </c>
    </row>
    <row r="98" spans="2:8" x14ac:dyDescent="0.25">
      <c r="B98" s="30"/>
      <c r="C98" s="31"/>
      <c r="D98" s="31"/>
      <c r="E98" s="31"/>
      <c r="F98" s="33">
        <v>1908</v>
      </c>
      <c r="G98" s="39" t="s">
        <v>10</v>
      </c>
      <c r="H98" s="32">
        <v>73.900000000000006</v>
      </c>
    </row>
    <row r="99" spans="2:8" x14ac:dyDescent="0.25">
      <c r="B99" s="30">
        <v>41074</v>
      </c>
      <c r="C99" s="31" t="s">
        <v>1645</v>
      </c>
      <c r="D99" s="31" t="s">
        <v>701</v>
      </c>
      <c r="E99" s="31" t="s">
        <v>1646</v>
      </c>
      <c r="F99" s="33">
        <v>1010</v>
      </c>
      <c r="G99" s="33" t="s">
        <v>65</v>
      </c>
      <c r="H99" s="32">
        <v>51.6</v>
      </c>
    </row>
    <row r="100" spans="2:8" x14ac:dyDescent="0.25">
      <c r="B100" s="30"/>
      <c r="C100" s="31"/>
      <c r="D100" s="31"/>
      <c r="E100" s="31"/>
      <c r="F100" s="33">
        <v>1908</v>
      </c>
      <c r="G100" s="39" t="s">
        <v>10</v>
      </c>
      <c r="H100" s="32">
        <v>73.900000000000006</v>
      </c>
    </row>
    <row r="101" spans="2:8" x14ac:dyDescent="0.25">
      <c r="B101" s="30">
        <v>41074</v>
      </c>
      <c r="C101" s="31" t="s">
        <v>1647</v>
      </c>
      <c r="D101" s="31" t="s">
        <v>1648</v>
      </c>
      <c r="E101" s="31" t="s">
        <v>616</v>
      </c>
      <c r="F101" s="33">
        <v>1010</v>
      </c>
      <c r="G101" s="33" t="s">
        <v>65</v>
      </c>
      <c r="H101" s="32">
        <v>51.6</v>
      </c>
    </row>
    <row r="102" spans="2:8" x14ac:dyDescent="0.25">
      <c r="B102" s="30">
        <v>41080</v>
      </c>
      <c r="C102" s="31" t="s">
        <v>725</v>
      </c>
      <c r="D102" s="31" t="s">
        <v>726</v>
      </c>
      <c r="E102" s="31" t="s">
        <v>648</v>
      </c>
      <c r="F102" s="33">
        <v>1012</v>
      </c>
      <c r="G102" s="33" t="s">
        <v>243</v>
      </c>
      <c r="H102" s="32">
        <v>90.2</v>
      </c>
    </row>
    <row r="103" spans="2:8" x14ac:dyDescent="0.25">
      <c r="B103" s="30">
        <v>41081</v>
      </c>
      <c r="C103" s="31" t="s">
        <v>1649</v>
      </c>
      <c r="D103" s="31" t="s">
        <v>1650</v>
      </c>
      <c r="E103" s="31" t="s">
        <v>592</v>
      </c>
      <c r="F103" s="33">
        <v>1012</v>
      </c>
      <c r="G103" s="33" t="s">
        <v>243</v>
      </c>
      <c r="H103" s="32">
        <v>90.2</v>
      </c>
    </row>
    <row r="104" spans="2:8" x14ac:dyDescent="0.25">
      <c r="B104" s="30"/>
      <c r="C104" s="31"/>
      <c r="D104" s="31"/>
      <c r="E104" s="31"/>
      <c r="F104" s="33">
        <v>1908</v>
      </c>
      <c r="G104" s="39" t="s">
        <v>10</v>
      </c>
      <c r="H104" s="32">
        <v>73.900000000000006</v>
      </c>
    </row>
    <row r="105" spans="2:8" x14ac:dyDescent="0.25">
      <c r="B105" s="30"/>
      <c r="C105" s="31"/>
      <c r="D105" s="31"/>
      <c r="E105" s="31"/>
      <c r="F105" s="33"/>
      <c r="G105" s="39"/>
      <c r="H105" s="32"/>
    </row>
    <row r="106" spans="2:8" x14ac:dyDescent="0.25">
      <c r="B106" s="30"/>
      <c r="C106" s="31"/>
      <c r="D106" s="31"/>
      <c r="E106" s="31"/>
      <c r="F106" s="33"/>
      <c r="G106" s="39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1"/>
      <c r="E108" s="31"/>
      <c r="F108" s="33"/>
      <c r="G108" s="39"/>
      <c r="H108" s="32"/>
    </row>
    <row r="109" spans="2:8" x14ac:dyDescent="0.25">
      <c r="B109" s="30"/>
      <c r="C109" s="31"/>
      <c r="D109" s="31"/>
      <c r="E109" s="31"/>
      <c r="F109" s="33"/>
      <c r="G109" s="39"/>
      <c r="H109" s="32"/>
    </row>
    <row r="110" spans="2:8" x14ac:dyDescent="0.25">
      <c r="B110" s="30"/>
      <c r="C110" s="31"/>
      <c r="D110" s="31"/>
      <c r="E110" s="31"/>
      <c r="F110" s="33"/>
      <c r="G110" s="39"/>
      <c r="H110" s="32"/>
    </row>
    <row r="111" spans="2:8" x14ac:dyDescent="0.25">
      <c r="B111" s="30">
        <v>41081</v>
      </c>
      <c r="C111" s="31" t="s">
        <v>1651</v>
      </c>
      <c r="D111" s="31" t="s">
        <v>1652</v>
      </c>
      <c r="E111" s="31" t="s">
        <v>772</v>
      </c>
      <c r="F111" s="31" t="s">
        <v>244</v>
      </c>
      <c r="G111" s="31" t="s">
        <v>369</v>
      </c>
      <c r="H111" s="32">
        <v>106.6</v>
      </c>
    </row>
    <row r="112" spans="2:8" x14ac:dyDescent="0.25">
      <c r="B112" s="30"/>
      <c r="C112" s="31"/>
      <c r="D112" s="31"/>
      <c r="E112" s="31"/>
      <c r="F112" s="33">
        <v>1908</v>
      </c>
      <c r="G112" s="39" t="s">
        <v>10</v>
      </c>
      <c r="H112" s="32">
        <v>73.900000000000006</v>
      </c>
    </row>
    <row r="113" spans="2:8" x14ac:dyDescent="0.25">
      <c r="B113" s="30">
        <v>41081</v>
      </c>
      <c r="C113" s="31" t="s">
        <v>1653</v>
      </c>
      <c r="D113" s="31" t="s">
        <v>1654</v>
      </c>
      <c r="E113" s="31" t="s">
        <v>629</v>
      </c>
      <c r="F113" s="31" t="s">
        <v>246</v>
      </c>
      <c r="G113" s="31" t="s">
        <v>370</v>
      </c>
      <c r="H113" s="32">
        <v>77.3</v>
      </c>
    </row>
    <row r="114" spans="2:8" x14ac:dyDescent="0.25">
      <c r="B114" s="30">
        <v>41081</v>
      </c>
      <c r="C114" s="31" t="s">
        <v>1655</v>
      </c>
      <c r="D114" s="31" t="s">
        <v>1656</v>
      </c>
      <c r="E114" s="31" t="s">
        <v>1657</v>
      </c>
      <c r="F114" s="31" t="s">
        <v>246</v>
      </c>
      <c r="G114" s="31" t="s">
        <v>370</v>
      </c>
      <c r="H114" s="32">
        <v>77.3</v>
      </c>
    </row>
    <row r="115" spans="2:8" x14ac:dyDescent="0.25">
      <c r="B115" s="30">
        <v>41081</v>
      </c>
      <c r="C115" s="31" t="s">
        <v>1671</v>
      </c>
      <c r="D115" s="31"/>
      <c r="E115" s="31" t="s">
        <v>851</v>
      </c>
      <c r="F115" s="31" t="s">
        <v>246</v>
      </c>
      <c r="G115" s="31" t="s">
        <v>370</v>
      </c>
      <c r="H115" s="32">
        <v>77.3</v>
      </c>
    </row>
    <row r="116" spans="2:8" x14ac:dyDescent="0.25">
      <c r="B116" s="30">
        <v>41081</v>
      </c>
      <c r="C116" s="31" t="s">
        <v>1672</v>
      </c>
      <c r="D116" s="31" t="s">
        <v>1673</v>
      </c>
      <c r="E116" s="31" t="s">
        <v>1674</v>
      </c>
      <c r="F116" s="31" t="s">
        <v>246</v>
      </c>
      <c r="G116" s="31" t="s">
        <v>370</v>
      </c>
      <c r="H116" s="32">
        <v>77.3</v>
      </c>
    </row>
    <row r="117" spans="2:8" x14ac:dyDescent="0.25">
      <c r="B117" s="30"/>
      <c r="C117" s="31"/>
      <c r="D117" s="31"/>
      <c r="E117" s="31"/>
      <c r="F117" s="33">
        <v>1072</v>
      </c>
      <c r="G117" s="33" t="s">
        <v>66</v>
      </c>
      <c r="H117" s="32">
        <v>54.8</v>
      </c>
    </row>
    <row r="118" spans="2:8" x14ac:dyDescent="0.25">
      <c r="B118" s="30">
        <v>41081</v>
      </c>
      <c r="C118" s="31" t="s">
        <v>1675</v>
      </c>
      <c r="D118" s="31"/>
      <c r="E118" s="31" t="s">
        <v>641</v>
      </c>
      <c r="F118" s="31" t="s">
        <v>248</v>
      </c>
      <c r="G118" s="31" t="s">
        <v>366</v>
      </c>
      <c r="H118" s="32">
        <v>185.3</v>
      </c>
    </row>
    <row r="119" spans="2:8" x14ac:dyDescent="0.25">
      <c r="B119" s="30">
        <v>41081</v>
      </c>
      <c r="C119" s="31" t="s">
        <v>1676</v>
      </c>
      <c r="D119" s="31" t="s">
        <v>1677</v>
      </c>
      <c r="E119" s="31" t="s">
        <v>1678</v>
      </c>
      <c r="F119" s="31" t="s">
        <v>249</v>
      </c>
      <c r="G119" s="31" t="s">
        <v>367</v>
      </c>
      <c r="H119" s="32">
        <v>106.6</v>
      </c>
    </row>
    <row r="120" spans="2:8" x14ac:dyDescent="0.25">
      <c r="B120" s="30">
        <v>41081</v>
      </c>
      <c r="C120" s="31" t="s">
        <v>1736</v>
      </c>
      <c r="D120" s="31"/>
      <c r="E120" s="31" t="s">
        <v>1193</v>
      </c>
      <c r="F120" s="31" t="s">
        <v>249</v>
      </c>
      <c r="G120" s="31" t="s">
        <v>367</v>
      </c>
      <c r="H120" s="32">
        <v>106.6</v>
      </c>
    </row>
    <row r="121" spans="2:8" x14ac:dyDescent="0.25">
      <c r="B121" s="30">
        <v>41081</v>
      </c>
      <c r="C121" s="31" t="s">
        <v>1679</v>
      </c>
      <c r="D121" s="31"/>
      <c r="E121" s="31" t="s">
        <v>1380</v>
      </c>
      <c r="F121" s="31" t="s">
        <v>249</v>
      </c>
      <c r="G121" s="31" t="s">
        <v>367</v>
      </c>
      <c r="H121" s="32">
        <v>106.6</v>
      </c>
    </row>
    <row r="122" spans="2:8" x14ac:dyDescent="0.25">
      <c r="B122" s="30">
        <v>41081</v>
      </c>
      <c r="C122" s="31" t="s">
        <v>1680</v>
      </c>
      <c r="D122" s="31" t="s">
        <v>1681</v>
      </c>
      <c r="E122" s="31" t="s">
        <v>1759</v>
      </c>
      <c r="F122" s="31" t="s">
        <v>252</v>
      </c>
      <c r="G122" s="31" t="s">
        <v>251</v>
      </c>
      <c r="H122" s="32">
        <v>231.6</v>
      </c>
    </row>
    <row r="123" spans="2:8" x14ac:dyDescent="0.25">
      <c r="B123" s="30"/>
      <c r="C123" s="31"/>
      <c r="D123" s="31"/>
      <c r="E123" s="31"/>
      <c r="F123" s="33">
        <v>1908</v>
      </c>
      <c r="G123" s="39" t="s">
        <v>10</v>
      </c>
      <c r="H123" s="32">
        <v>73.900000000000006</v>
      </c>
    </row>
    <row r="124" spans="2:8" x14ac:dyDescent="0.25">
      <c r="B124" s="30"/>
      <c r="C124" s="31"/>
      <c r="D124" s="31"/>
      <c r="E124" s="31"/>
      <c r="F124" s="31" t="s">
        <v>1760</v>
      </c>
      <c r="G124" s="31" t="s">
        <v>1682</v>
      </c>
      <c r="H124" s="32">
        <v>183.7</v>
      </c>
    </row>
    <row r="125" spans="2:8" ht="14.45" customHeight="1" x14ac:dyDescent="0.25">
      <c r="B125" s="30">
        <v>41082</v>
      </c>
      <c r="C125" s="31" t="s">
        <v>1683</v>
      </c>
      <c r="D125" s="31" t="s">
        <v>1684</v>
      </c>
      <c r="E125" s="31" t="s">
        <v>1142</v>
      </c>
      <c r="F125" s="31" t="s">
        <v>252</v>
      </c>
      <c r="G125" s="31" t="s">
        <v>251</v>
      </c>
      <c r="H125" s="32">
        <v>231.6</v>
      </c>
    </row>
    <row r="126" spans="2:8" ht="14.45" customHeight="1" x14ac:dyDescent="0.25">
      <c r="B126" s="30"/>
      <c r="C126" s="31"/>
      <c r="D126" s="31"/>
      <c r="E126" s="31"/>
      <c r="F126" s="33">
        <v>1908</v>
      </c>
      <c r="G126" s="39" t="s">
        <v>10</v>
      </c>
      <c r="H126" s="32">
        <v>73.900000000000006</v>
      </c>
    </row>
    <row r="127" spans="2:8" ht="14.45" customHeight="1" x14ac:dyDescent="0.25">
      <c r="B127" s="30">
        <v>41082</v>
      </c>
      <c r="C127" s="31" t="s">
        <v>1685</v>
      </c>
      <c r="D127" s="31" t="s">
        <v>1686</v>
      </c>
      <c r="E127" s="31" t="s">
        <v>1687</v>
      </c>
      <c r="F127" s="31" t="s">
        <v>559</v>
      </c>
      <c r="G127" s="31" t="s">
        <v>928</v>
      </c>
      <c r="H127" s="32">
        <v>106.6</v>
      </c>
    </row>
    <row r="128" spans="2:8" ht="14.45" customHeight="1" x14ac:dyDescent="0.25">
      <c r="B128" s="30"/>
      <c r="C128" s="31"/>
      <c r="D128" s="31"/>
      <c r="E128" s="31"/>
      <c r="F128" s="33">
        <v>1072</v>
      </c>
      <c r="G128" s="33" t="s">
        <v>66</v>
      </c>
      <c r="H128" s="32">
        <v>54.8</v>
      </c>
    </row>
    <row r="129" spans="2:8" ht="14.45" customHeight="1" x14ac:dyDescent="0.25">
      <c r="B129" s="30">
        <v>41082</v>
      </c>
      <c r="C129" s="31" t="s">
        <v>1688</v>
      </c>
      <c r="D129" s="31" t="s">
        <v>1689</v>
      </c>
      <c r="E129" s="31" t="s">
        <v>875</v>
      </c>
      <c r="F129" s="33">
        <v>1010</v>
      </c>
      <c r="G129" s="33" t="s">
        <v>65</v>
      </c>
      <c r="H129" s="32">
        <v>51.6</v>
      </c>
    </row>
    <row r="130" spans="2:8" ht="14.45" customHeight="1" x14ac:dyDescent="0.25">
      <c r="B130" s="30"/>
      <c r="C130" s="31"/>
      <c r="D130" s="31"/>
      <c r="E130" s="31"/>
      <c r="F130" s="33">
        <v>1908</v>
      </c>
      <c r="G130" s="39" t="s">
        <v>10</v>
      </c>
      <c r="H130" s="32">
        <v>73.900000000000006</v>
      </c>
    </row>
    <row r="131" spans="2:8" x14ac:dyDescent="0.25">
      <c r="B131" s="30">
        <v>41082</v>
      </c>
      <c r="C131" s="31" t="s">
        <v>1690</v>
      </c>
      <c r="D131" s="31" t="s">
        <v>1691</v>
      </c>
      <c r="E131" s="31" t="s">
        <v>1032</v>
      </c>
      <c r="F131" s="33">
        <v>1010</v>
      </c>
      <c r="G131" s="33" t="s">
        <v>65</v>
      </c>
      <c r="H131" s="32">
        <v>51.6</v>
      </c>
    </row>
    <row r="132" spans="2:8" x14ac:dyDescent="0.25">
      <c r="B132" s="30">
        <v>41085</v>
      </c>
      <c r="C132" s="31" t="s">
        <v>1692</v>
      </c>
      <c r="D132" s="31" t="s">
        <v>1693</v>
      </c>
      <c r="E132" s="31" t="s">
        <v>1694</v>
      </c>
      <c r="F132" s="33">
        <v>1010</v>
      </c>
      <c r="G132" s="33" t="s">
        <v>65</v>
      </c>
      <c r="H132" s="32">
        <v>51.6</v>
      </c>
    </row>
    <row r="133" spans="2:8" x14ac:dyDescent="0.25">
      <c r="B133" s="30">
        <v>41085</v>
      </c>
      <c r="C133" s="31" t="s">
        <v>1695</v>
      </c>
      <c r="D133" s="31" t="s">
        <v>1696</v>
      </c>
      <c r="E133" s="31" t="s">
        <v>1697</v>
      </c>
      <c r="F133" s="33">
        <v>1012</v>
      </c>
      <c r="G133" s="33" t="s">
        <v>243</v>
      </c>
      <c r="H133" s="32">
        <v>90.2</v>
      </c>
    </row>
    <row r="134" spans="2:8" x14ac:dyDescent="0.25">
      <c r="B134" s="30"/>
      <c r="C134" s="31"/>
      <c r="D134" s="31"/>
      <c r="E134" s="31"/>
      <c r="F134" s="33">
        <v>1072</v>
      </c>
      <c r="G134" s="33" t="s">
        <v>66</v>
      </c>
      <c r="H134" s="32">
        <v>54.8</v>
      </c>
    </row>
    <row r="135" spans="2:8" x14ac:dyDescent="0.25">
      <c r="B135" s="30"/>
      <c r="C135" s="31"/>
      <c r="D135" s="31"/>
      <c r="E135" s="31"/>
      <c r="F135" s="33">
        <v>1908</v>
      </c>
      <c r="G135" s="39" t="s">
        <v>10</v>
      </c>
      <c r="H135" s="32">
        <v>73.900000000000006</v>
      </c>
    </row>
    <row r="136" spans="2:8" x14ac:dyDescent="0.25">
      <c r="B136" s="30">
        <v>41085</v>
      </c>
      <c r="C136" s="31" t="s">
        <v>1698</v>
      </c>
      <c r="D136" s="39">
        <v>2739031</v>
      </c>
      <c r="E136" s="31" t="s">
        <v>1700</v>
      </c>
      <c r="F136" s="33">
        <v>1010</v>
      </c>
      <c r="G136" s="33" t="s">
        <v>65</v>
      </c>
      <c r="H136" s="32">
        <v>51.6</v>
      </c>
    </row>
    <row r="137" spans="2:8" x14ac:dyDescent="0.25">
      <c r="B137" s="30">
        <v>41085</v>
      </c>
      <c r="C137" s="31" t="s">
        <v>1701</v>
      </c>
      <c r="D137" s="31" t="s">
        <v>1699</v>
      </c>
      <c r="E137" s="31" t="s">
        <v>717</v>
      </c>
      <c r="F137" s="33">
        <v>1010</v>
      </c>
      <c r="G137" s="33" t="s">
        <v>65</v>
      </c>
      <c r="H137" s="32">
        <v>51.6</v>
      </c>
    </row>
    <row r="138" spans="2:8" x14ac:dyDescent="0.25">
      <c r="B138" s="30">
        <v>41085</v>
      </c>
      <c r="C138" s="31" t="s">
        <v>1702</v>
      </c>
      <c r="D138" s="31" t="s">
        <v>1703</v>
      </c>
      <c r="E138" s="31" t="s">
        <v>1704</v>
      </c>
      <c r="F138" s="33">
        <v>1010</v>
      </c>
      <c r="G138" s="33" t="s">
        <v>65</v>
      </c>
      <c r="H138" s="32">
        <v>51.6</v>
      </c>
    </row>
    <row r="139" spans="2:8" x14ac:dyDescent="0.25">
      <c r="B139" s="30">
        <v>41085</v>
      </c>
      <c r="C139" s="31" t="s">
        <v>1705</v>
      </c>
      <c r="D139" s="31" t="s">
        <v>1706</v>
      </c>
      <c r="E139" s="31" t="s">
        <v>1707</v>
      </c>
      <c r="F139" s="33">
        <v>1010</v>
      </c>
      <c r="G139" s="33" t="s">
        <v>65</v>
      </c>
      <c r="H139" s="32">
        <v>51.6</v>
      </c>
    </row>
    <row r="140" spans="2:8" x14ac:dyDescent="0.25">
      <c r="B140" s="30">
        <v>41085</v>
      </c>
      <c r="C140" s="31" t="s">
        <v>1708</v>
      </c>
      <c r="D140" s="31" t="s">
        <v>1709</v>
      </c>
      <c r="E140" s="31" t="s">
        <v>594</v>
      </c>
      <c r="F140" s="33">
        <v>1010</v>
      </c>
      <c r="G140" s="33" t="s">
        <v>65</v>
      </c>
      <c r="H140" s="32">
        <v>51.6</v>
      </c>
    </row>
    <row r="141" spans="2:8" x14ac:dyDescent="0.25">
      <c r="B141" s="30">
        <v>41085</v>
      </c>
      <c r="C141" s="31" t="s">
        <v>1710</v>
      </c>
      <c r="D141" s="31" t="s">
        <v>1711</v>
      </c>
      <c r="E141" s="31" t="s">
        <v>590</v>
      </c>
      <c r="F141" s="33">
        <v>1010</v>
      </c>
      <c r="G141" s="33" t="s">
        <v>65</v>
      </c>
      <c r="H141" s="32">
        <v>51.6</v>
      </c>
    </row>
    <row r="142" spans="2:8" x14ac:dyDescent="0.25">
      <c r="B142" s="30"/>
      <c r="C142" s="31"/>
      <c r="D142" s="31"/>
      <c r="E142" s="31"/>
      <c r="F142" s="33"/>
      <c r="G142" s="33"/>
      <c r="H142" s="32"/>
    </row>
    <row r="143" spans="2:8" x14ac:dyDescent="0.25">
      <c r="B143" s="30"/>
      <c r="C143" s="31"/>
      <c r="D143" s="31"/>
      <c r="E143" s="31"/>
      <c r="F143" s="33"/>
      <c r="G143" s="33"/>
      <c r="H143" s="32"/>
    </row>
    <row r="144" spans="2:8" x14ac:dyDescent="0.25">
      <c r="B144" s="30"/>
      <c r="C144" s="31"/>
      <c r="D144" s="31"/>
      <c r="E144" s="31"/>
      <c r="F144" s="33"/>
      <c r="G144" s="33"/>
      <c r="H144" s="32"/>
    </row>
    <row r="145" spans="2:8" x14ac:dyDescent="0.25">
      <c r="B145" s="30"/>
      <c r="C145" s="31"/>
      <c r="D145" s="31"/>
      <c r="E145" s="31"/>
      <c r="F145" s="33"/>
      <c r="G145" s="33"/>
      <c r="H145" s="32"/>
    </row>
    <row r="146" spans="2:8" x14ac:dyDescent="0.25">
      <c r="B146" s="30"/>
      <c r="C146" s="31"/>
      <c r="D146" s="31"/>
      <c r="E146" s="31"/>
      <c r="F146" s="33"/>
      <c r="G146" s="33"/>
      <c r="H146" s="32"/>
    </row>
    <row r="147" spans="2:8" x14ac:dyDescent="0.25">
      <c r="B147" s="30"/>
      <c r="C147" s="31"/>
      <c r="D147" s="31"/>
      <c r="E147" s="31"/>
      <c r="F147" s="33"/>
      <c r="G147" s="33"/>
      <c r="H147" s="32"/>
    </row>
    <row r="148" spans="2:8" x14ac:dyDescent="0.25">
      <c r="B148" s="30">
        <v>41085</v>
      </c>
      <c r="C148" s="31" t="s">
        <v>1713</v>
      </c>
      <c r="D148" s="31" t="s">
        <v>1712</v>
      </c>
      <c r="E148" s="31" t="s">
        <v>666</v>
      </c>
      <c r="F148" s="33">
        <v>1010</v>
      </c>
      <c r="G148" s="33" t="s">
        <v>65</v>
      </c>
      <c r="H148" s="32">
        <v>51.6</v>
      </c>
    </row>
    <row r="149" spans="2:8" x14ac:dyDescent="0.25">
      <c r="B149" s="30">
        <v>41085</v>
      </c>
      <c r="C149" s="31" t="s">
        <v>1713</v>
      </c>
      <c r="D149" s="31" t="s">
        <v>1712</v>
      </c>
      <c r="E149" s="31" t="s">
        <v>590</v>
      </c>
      <c r="F149" s="33">
        <v>1010</v>
      </c>
      <c r="G149" s="33" t="s">
        <v>65</v>
      </c>
      <c r="H149" s="32">
        <v>51.6</v>
      </c>
    </row>
    <row r="150" spans="2:8" x14ac:dyDescent="0.25">
      <c r="B150" s="30">
        <v>41087</v>
      </c>
      <c r="C150" s="31" t="s">
        <v>1714</v>
      </c>
      <c r="D150" s="31" t="s">
        <v>1715</v>
      </c>
      <c r="E150" s="31" t="s">
        <v>849</v>
      </c>
      <c r="F150" s="33">
        <v>1012</v>
      </c>
      <c r="G150" s="33" t="s">
        <v>243</v>
      </c>
      <c r="H150" s="32">
        <v>90.2</v>
      </c>
    </row>
    <row r="151" spans="2:8" x14ac:dyDescent="0.25">
      <c r="B151" s="30">
        <v>41089</v>
      </c>
      <c r="C151" s="31" t="s">
        <v>1716</v>
      </c>
      <c r="D151" s="31" t="s">
        <v>1717</v>
      </c>
      <c r="E151" s="31" t="s">
        <v>989</v>
      </c>
      <c r="F151" s="33">
        <v>1012</v>
      </c>
      <c r="G151" s="33" t="s">
        <v>243</v>
      </c>
      <c r="H151" s="32">
        <v>90.2</v>
      </c>
    </row>
    <row r="152" spans="2:8" x14ac:dyDescent="0.25">
      <c r="B152" s="30"/>
      <c r="C152" s="31"/>
      <c r="D152" s="31"/>
      <c r="E152" s="31"/>
      <c r="F152" s="33">
        <v>1908</v>
      </c>
      <c r="G152" s="39" t="s">
        <v>10</v>
      </c>
      <c r="H152" s="32">
        <v>73.900000000000006</v>
      </c>
    </row>
    <row r="153" spans="2:8" x14ac:dyDescent="0.25">
      <c r="B153" s="30"/>
      <c r="C153" s="31"/>
      <c r="D153" s="31"/>
      <c r="E153" s="31"/>
      <c r="F153" s="33">
        <v>1072</v>
      </c>
      <c r="G153" s="33" t="s">
        <v>66</v>
      </c>
      <c r="H153" s="32">
        <v>54.8</v>
      </c>
    </row>
    <row r="154" spans="2:8" x14ac:dyDescent="0.25">
      <c r="B154" s="33"/>
      <c r="C154" s="31"/>
      <c r="D154" s="31"/>
      <c r="E154" s="31"/>
      <c r="F154" s="31"/>
      <c r="G154" s="40" t="s">
        <v>33</v>
      </c>
      <c r="H154" s="32"/>
    </row>
    <row r="155" spans="2:8" x14ac:dyDescent="0.25">
      <c r="B155" s="33"/>
      <c r="C155" s="31"/>
      <c r="D155" s="31"/>
      <c r="E155" s="31"/>
      <c r="F155" s="31"/>
      <c r="G155" s="41" t="s">
        <v>35</v>
      </c>
      <c r="H155" s="32"/>
    </row>
    <row r="156" spans="2:8" x14ac:dyDescent="0.25">
      <c r="B156" s="33"/>
      <c r="C156" s="31"/>
      <c r="D156" s="31"/>
      <c r="E156" s="31"/>
      <c r="F156" s="31"/>
      <c r="G156" s="41"/>
      <c r="H156" s="32"/>
    </row>
    <row r="157" spans="2:8" x14ac:dyDescent="0.25">
      <c r="B157" s="33"/>
      <c r="C157" s="31"/>
      <c r="D157" s="31"/>
      <c r="E157" s="31"/>
      <c r="F157" s="31"/>
      <c r="G157" s="41"/>
      <c r="H157" s="32"/>
    </row>
    <row r="158" spans="2:8" x14ac:dyDescent="0.25">
      <c r="B158" s="33"/>
      <c r="C158" s="31"/>
      <c r="D158" s="31"/>
      <c r="E158" s="31"/>
      <c r="F158" s="31"/>
      <c r="G158" s="41" t="s">
        <v>1761</v>
      </c>
      <c r="H158" s="32"/>
    </row>
    <row r="159" spans="2:8" x14ac:dyDescent="0.25">
      <c r="B159" s="33"/>
      <c r="C159" s="31"/>
      <c r="D159" s="31"/>
      <c r="E159" s="31"/>
      <c r="F159" s="31"/>
      <c r="G159" s="41"/>
      <c r="H159" s="32"/>
    </row>
    <row r="160" spans="2:8" ht="16.899999999999999" customHeight="1" x14ac:dyDescent="0.25">
      <c r="B160" s="44"/>
      <c r="C160" s="45"/>
      <c r="D160" s="46"/>
      <c r="E160" s="45"/>
      <c r="F160" s="45"/>
      <c r="H160" s="47" t="s">
        <v>34</v>
      </c>
    </row>
    <row r="161" spans="2:8" x14ac:dyDescent="0.25">
      <c r="B161" s="44"/>
      <c r="C161" s="45"/>
      <c r="D161" s="46"/>
      <c r="F161" s="45"/>
      <c r="G161" s="45"/>
      <c r="H161" s="48">
        <f>SUM(H4:H159)</f>
        <v>10535.000000000011</v>
      </c>
    </row>
    <row r="162" spans="2:8" x14ac:dyDescent="0.25">
      <c r="B162" s="44"/>
      <c r="C162" s="45"/>
      <c r="D162" s="46"/>
      <c r="E162" s="45"/>
      <c r="F162" s="45"/>
      <c r="G162" s="45"/>
      <c r="H162" s="49"/>
    </row>
    <row r="163" spans="2:8" x14ac:dyDescent="0.25">
      <c r="B163" s="44"/>
      <c r="C163" s="45"/>
      <c r="D163" s="46"/>
      <c r="E163" s="45"/>
      <c r="F163" s="45"/>
      <c r="G163" s="45"/>
      <c r="H163" s="49"/>
    </row>
    <row r="164" spans="2:8" x14ac:dyDescent="0.25">
      <c r="B164" s="44"/>
      <c r="E164" s="45"/>
      <c r="F164" s="45"/>
      <c r="G164" s="45"/>
      <c r="H164" s="49"/>
    </row>
    <row r="165" spans="2:8" x14ac:dyDescent="0.25">
      <c r="B165" s="44"/>
      <c r="C165" s="45"/>
      <c r="D165" s="45"/>
      <c r="E165" s="45"/>
      <c r="F165" s="45"/>
      <c r="G165" s="45"/>
      <c r="H165" s="49"/>
    </row>
    <row r="166" spans="2:8" x14ac:dyDescent="0.25">
      <c r="B166" s="44"/>
      <c r="C166" s="46"/>
      <c r="D166" s="46"/>
      <c r="F166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0"/>
  <sheetViews>
    <sheetView view="pageLayout" zoomScale="85" zoomScaleNormal="100" zoomScaleSheetLayoutView="100" zoomScalePageLayoutView="85" workbookViewId="0">
      <selection activeCell="F19" sqref="F19:H19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1.71093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1207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1208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>
        <v>41061</v>
      </c>
      <c r="C6" s="52" t="s">
        <v>1718</v>
      </c>
      <c r="D6" s="52" t="s">
        <v>1719</v>
      </c>
      <c r="E6" s="52" t="s">
        <v>1460</v>
      </c>
      <c r="F6" s="52" t="s">
        <v>246</v>
      </c>
      <c r="G6" s="52" t="s">
        <v>370</v>
      </c>
      <c r="H6" s="54">
        <v>77.3</v>
      </c>
    </row>
    <row r="7" spans="2:8" x14ac:dyDescent="0.25">
      <c r="B7" s="53">
        <v>41062</v>
      </c>
      <c r="C7" s="52" t="s">
        <v>1718</v>
      </c>
      <c r="D7" s="52" t="s">
        <v>1719</v>
      </c>
      <c r="E7" s="52" t="s">
        <v>1398</v>
      </c>
      <c r="F7" s="55">
        <v>1004</v>
      </c>
      <c r="G7" s="55" t="s">
        <v>60</v>
      </c>
      <c r="H7" s="56">
        <v>51.6</v>
      </c>
    </row>
    <row r="8" spans="2:8" x14ac:dyDescent="0.25">
      <c r="B8" s="53">
        <v>41062</v>
      </c>
      <c r="C8" s="52" t="s">
        <v>1722</v>
      </c>
      <c r="D8" s="52" t="s">
        <v>1723</v>
      </c>
      <c r="E8" s="52" t="s">
        <v>992</v>
      </c>
      <c r="F8" s="55">
        <v>1004</v>
      </c>
      <c r="G8" s="55" t="s">
        <v>60</v>
      </c>
      <c r="H8" s="56">
        <v>51.6</v>
      </c>
    </row>
    <row r="9" spans="2:8" x14ac:dyDescent="0.25">
      <c r="B9" s="53">
        <v>41062</v>
      </c>
      <c r="C9" s="37" t="s">
        <v>1724</v>
      </c>
      <c r="D9" s="51" t="s">
        <v>1725</v>
      </c>
      <c r="E9" s="52" t="s">
        <v>842</v>
      </c>
      <c r="F9" s="55">
        <v>1004</v>
      </c>
      <c r="G9" s="55" t="s">
        <v>60</v>
      </c>
      <c r="H9" s="56">
        <v>51.6</v>
      </c>
    </row>
    <row r="10" spans="2:8" x14ac:dyDescent="0.25">
      <c r="B10" s="53">
        <v>41062</v>
      </c>
      <c r="C10" s="51" t="s">
        <v>1718</v>
      </c>
      <c r="D10" s="51" t="s">
        <v>1719</v>
      </c>
      <c r="E10" s="52" t="s">
        <v>1726</v>
      </c>
      <c r="F10" s="52" t="s">
        <v>249</v>
      </c>
      <c r="G10" s="52" t="s">
        <v>367</v>
      </c>
      <c r="H10" s="54">
        <v>106.6</v>
      </c>
    </row>
    <row r="11" spans="2:8" ht="18" customHeight="1" x14ac:dyDescent="0.25">
      <c r="B11" s="53">
        <v>41063</v>
      </c>
      <c r="C11" s="51" t="s">
        <v>1535</v>
      </c>
      <c r="D11" s="51" t="s">
        <v>1177</v>
      </c>
      <c r="E11" s="52" t="s">
        <v>873</v>
      </c>
      <c r="F11" s="4">
        <v>1016</v>
      </c>
      <c r="G11" s="4" t="s">
        <v>1763</v>
      </c>
      <c r="H11" s="16">
        <v>61.7</v>
      </c>
    </row>
    <row r="12" spans="2:8" x14ac:dyDescent="0.25">
      <c r="B12" s="53">
        <v>41063</v>
      </c>
      <c r="C12" s="51" t="s">
        <v>1722</v>
      </c>
      <c r="D12" s="52" t="s">
        <v>1723</v>
      </c>
      <c r="E12" s="52" t="s">
        <v>793</v>
      </c>
      <c r="F12" s="4">
        <v>1016</v>
      </c>
      <c r="G12" s="4" t="s">
        <v>1763</v>
      </c>
      <c r="H12" s="16">
        <v>61.7</v>
      </c>
    </row>
    <row r="13" spans="2:8" x14ac:dyDescent="0.25">
      <c r="B13" s="53">
        <v>41063</v>
      </c>
      <c r="C13" s="51" t="s">
        <v>1728</v>
      </c>
      <c r="D13" s="51" t="s">
        <v>1408</v>
      </c>
      <c r="E13" s="52" t="s">
        <v>545</v>
      </c>
      <c r="F13" s="4">
        <v>1016</v>
      </c>
      <c r="G13" s="4" t="s">
        <v>1763</v>
      </c>
      <c r="H13" s="16">
        <v>61.7</v>
      </c>
    </row>
    <row r="14" spans="2:8" ht="13.15" customHeight="1" x14ac:dyDescent="0.25">
      <c r="B14" s="53">
        <v>41063</v>
      </c>
      <c r="C14" s="52" t="s">
        <v>1729</v>
      </c>
      <c r="D14" s="52" t="s">
        <v>1730</v>
      </c>
      <c r="E14" s="52" t="s">
        <v>1731</v>
      </c>
      <c r="F14" s="4">
        <v>1016</v>
      </c>
      <c r="G14" s="4" t="s">
        <v>1763</v>
      </c>
      <c r="H14" s="16">
        <v>61.7</v>
      </c>
    </row>
    <row r="15" spans="2:8" x14ac:dyDescent="0.25">
      <c r="B15" s="53">
        <v>41063</v>
      </c>
      <c r="C15" s="52" t="s">
        <v>1728</v>
      </c>
      <c r="D15" s="51" t="s">
        <v>1408</v>
      </c>
      <c r="E15" s="52" t="s">
        <v>551</v>
      </c>
      <c r="F15" s="4">
        <v>1016</v>
      </c>
      <c r="G15" s="4" t="s">
        <v>1763</v>
      </c>
      <c r="H15" s="16">
        <v>61.7</v>
      </c>
    </row>
    <row r="16" spans="2:8" x14ac:dyDescent="0.25">
      <c r="B16" s="53">
        <v>41063</v>
      </c>
      <c r="C16" s="51" t="s">
        <v>1732</v>
      </c>
      <c r="D16" s="51" t="s">
        <v>1733</v>
      </c>
      <c r="E16" s="52" t="s">
        <v>592</v>
      </c>
      <c r="F16" s="4">
        <v>1016</v>
      </c>
      <c r="G16" s="4" t="s">
        <v>1763</v>
      </c>
      <c r="H16" s="16">
        <v>61.7</v>
      </c>
    </row>
    <row r="17" spans="2:8" x14ac:dyDescent="0.25">
      <c r="B17" s="53">
        <v>41063</v>
      </c>
      <c r="C17" s="51" t="s">
        <v>1734</v>
      </c>
      <c r="D17" s="51" t="s">
        <v>1735</v>
      </c>
      <c r="E17" s="52" t="s">
        <v>663</v>
      </c>
      <c r="F17" s="4">
        <v>1016</v>
      </c>
      <c r="G17" s="4" t="s">
        <v>1763</v>
      </c>
      <c r="H17" s="16">
        <v>61.7</v>
      </c>
    </row>
    <row r="18" spans="2:8" ht="28.5" x14ac:dyDescent="0.25">
      <c r="B18" s="53">
        <v>41063</v>
      </c>
      <c r="C18" s="52" t="s">
        <v>1535</v>
      </c>
      <c r="D18" s="51" t="s">
        <v>1177</v>
      </c>
      <c r="E18" s="52" t="s">
        <v>684</v>
      </c>
      <c r="F18" s="4">
        <v>1016</v>
      </c>
      <c r="G18" s="4" t="s">
        <v>1763</v>
      </c>
      <c r="H18" s="16">
        <v>61.7</v>
      </c>
    </row>
    <row r="19" spans="2:8" ht="28.5" x14ac:dyDescent="0.25">
      <c r="B19" s="53">
        <v>41064</v>
      </c>
      <c r="C19" s="52" t="s">
        <v>1535</v>
      </c>
      <c r="D19" s="51" t="s">
        <v>1177</v>
      </c>
      <c r="E19" s="52" t="s">
        <v>598</v>
      </c>
      <c r="F19" s="4">
        <v>1002</v>
      </c>
      <c r="G19" s="4" t="s">
        <v>61</v>
      </c>
      <c r="H19" s="16">
        <v>68.2</v>
      </c>
    </row>
    <row r="20" spans="2:8" ht="28.5" x14ac:dyDescent="0.25">
      <c r="B20" s="53">
        <v>41065</v>
      </c>
      <c r="C20" s="52" t="s">
        <v>1535</v>
      </c>
      <c r="D20" s="51" t="s">
        <v>1177</v>
      </c>
      <c r="E20" s="52" t="s">
        <v>598</v>
      </c>
      <c r="F20" s="4">
        <v>1002</v>
      </c>
      <c r="G20" s="4" t="s">
        <v>61</v>
      </c>
      <c r="H20" s="16">
        <v>68.2</v>
      </c>
    </row>
    <row r="21" spans="2:8" ht="28.5" x14ac:dyDescent="0.25">
      <c r="B21" s="53">
        <v>41066</v>
      </c>
      <c r="C21" s="52" t="s">
        <v>1535</v>
      </c>
      <c r="D21" s="51" t="s">
        <v>1177</v>
      </c>
      <c r="E21" s="52" t="s">
        <v>613</v>
      </c>
      <c r="F21" s="4">
        <v>1002</v>
      </c>
      <c r="G21" s="4" t="s">
        <v>61</v>
      </c>
      <c r="H21" s="16">
        <v>68.2</v>
      </c>
    </row>
    <row r="22" spans="2:8" ht="30" x14ac:dyDescent="0.25">
      <c r="B22" s="58">
        <v>41067</v>
      </c>
      <c r="C22" s="51" t="s">
        <v>1535</v>
      </c>
      <c r="D22" s="51" t="s">
        <v>1177</v>
      </c>
      <c r="E22" s="51" t="s">
        <v>594</v>
      </c>
      <c r="F22" s="4">
        <v>1002</v>
      </c>
      <c r="G22" s="4" t="s">
        <v>61</v>
      </c>
      <c r="H22" s="16">
        <v>68.2</v>
      </c>
    </row>
    <row r="23" spans="2:8" ht="28.5" x14ac:dyDescent="0.25">
      <c r="B23" s="53">
        <v>41068</v>
      </c>
      <c r="C23" s="52" t="s">
        <v>1535</v>
      </c>
      <c r="D23" s="51" t="s">
        <v>1177</v>
      </c>
      <c r="E23" s="52" t="s">
        <v>613</v>
      </c>
      <c r="F23" s="4">
        <v>1002</v>
      </c>
      <c r="G23" s="4" t="s">
        <v>61</v>
      </c>
      <c r="H23" s="16">
        <v>68.2</v>
      </c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>
        <v>41081</v>
      </c>
      <c r="C28" s="52" t="s">
        <v>1739</v>
      </c>
      <c r="D28" s="52" t="s">
        <v>1740</v>
      </c>
      <c r="E28" s="52" t="s">
        <v>1762</v>
      </c>
      <c r="F28" s="52" t="s">
        <v>246</v>
      </c>
      <c r="G28" s="52" t="s">
        <v>370</v>
      </c>
      <c r="H28" s="54">
        <v>77.3</v>
      </c>
    </row>
    <row r="29" spans="2:8" x14ac:dyDescent="0.25">
      <c r="B29" s="53">
        <v>41081</v>
      </c>
      <c r="C29" s="52" t="s">
        <v>1741</v>
      </c>
      <c r="D29" s="52" t="s">
        <v>1742</v>
      </c>
      <c r="E29" s="52" t="s">
        <v>521</v>
      </c>
      <c r="F29" s="31" t="s">
        <v>249</v>
      </c>
      <c r="G29" s="31" t="s">
        <v>367</v>
      </c>
      <c r="H29" s="32">
        <v>106.6</v>
      </c>
    </row>
    <row r="30" spans="2:8" x14ac:dyDescent="0.25">
      <c r="B30" s="53">
        <v>41081</v>
      </c>
      <c r="C30" s="52" t="s">
        <v>1743</v>
      </c>
      <c r="D30" s="52" t="s">
        <v>1744</v>
      </c>
      <c r="E30" s="52" t="s">
        <v>521</v>
      </c>
      <c r="F30" s="31" t="s">
        <v>249</v>
      </c>
      <c r="G30" s="31" t="s">
        <v>367</v>
      </c>
      <c r="H30" s="32">
        <v>106.6</v>
      </c>
    </row>
    <row r="31" spans="2:8" x14ac:dyDescent="0.25">
      <c r="B31" s="53">
        <v>41081</v>
      </c>
      <c r="C31" s="52" t="s">
        <v>1745</v>
      </c>
      <c r="D31" s="52" t="s">
        <v>1746</v>
      </c>
      <c r="E31" s="52" t="s">
        <v>780</v>
      </c>
      <c r="F31" s="31" t="s">
        <v>249</v>
      </c>
      <c r="G31" s="31" t="s">
        <v>367</v>
      </c>
      <c r="H31" s="32">
        <v>106.6</v>
      </c>
    </row>
    <row r="32" spans="2:8" x14ac:dyDescent="0.25">
      <c r="B32" s="53"/>
      <c r="C32" s="52"/>
      <c r="D32" s="52"/>
      <c r="E32" s="52"/>
      <c r="F32" s="33">
        <v>1072</v>
      </c>
      <c r="G32" s="33" t="s">
        <v>66</v>
      </c>
      <c r="H32" s="32">
        <v>54.8</v>
      </c>
    </row>
    <row r="33" spans="2:8" ht="31.5" customHeight="1" x14ac:dyDescent="0.25">
      <c r="B33" s="53">
        <v>41082</v>
      </c>
      <c r="C33" s="52" t="s">
        <v>1651</v>
      </c>
      <c r="D33" s="52" t="s">
        <v>1652</v>
      </c>
      <c r="E33" s="52" t="s">
        <v>969</v>
      </c>
      <c r="F33" s="31" t="s">
        <v>252</v>
      </c>
      <c r="G33" s="31" t="s">
        <v>251</v>
      </c>
      <c r="H33" s="32">
        <v>231.6</v>
      </c>
    </row>
    <row r="34" spans="2:8" ht="20.25" customHeight="1" x14ac:dyDescent="0.25">
      <c r="B34" s="53"/>
      <c r="C34" s="52"/>
      <c r="D34" s="52"/>
      <c r="E34" s="52"/>
      <c r="F34" s="33">
        <v>1072</v>
      </c>
      <c r="G34" s="33" t="s">
        <v>66</v>
      </c>
      <c r="H34" s="32">
        <v>54.8</v>
      </c>
    </row>
    <row r="35" spans="2:8" x14ac:dyDescent="0.25">
      <c r="B35" s="53"/>
      <c r="C35" s="52"/>
      <c r="D35" s="52"/>
      <c r="E35" s="52"/>
      <c r="F35" s="33">
        <v>1908</v>
      </c>
      <c r="G35" s="39" t="s">
        <v>10</v>
      </c>
      <c r="H35" s="32">
        <v>73.900000000000006</v>
      </c>
    </row>
    <row r="36" spans="2:8" x14ac:dyDescent="0.25">
      <c r="B36" s="53">
        <v>41082</v>
      </c>
      <c r="C36" s="51" t="s">
        <v>1747</v>
      </c>
      <c r="D36" s="51" t="s">
        <v>1681</v>
      </c>
      <c r="E36" s="51" t="s">
        <v>1032</v>
      </c>
      <c r="F36" s="4">
        <v>1002</v>
      </c>
      <c r="G36" s="4" t="s">
        <v>61</v>
      </c>
      <c r="H36" s="16">
        <v>68.2</v>
      </c>
    </row>
    <row r="37" spans="2:8" x14ac:dyDescent="0.25">
      <c r="B37" s="53">
        <v>41082</v>
      </c>
      <c r="C37" s="51" t="s">
        <v>1747</v>
      </c>
      <c r="D37" s="51" t="s">
        <v>1681</v>
      </c>
      <c r="E37" s="51" t="s">
        <v>592</v>
      </c>
      <c r="F37" s="4">
        <v>1002</v>
      </c>
      <c r="G37" s="4" t="s">
        <v>61</v>
      </c>
      <c r="H37" s="16">
        <v>68.2</v>
      </c>
    </row>
    <row r="39" spans="2:8" x14ac:dyDescent="0.25">
      <c r="B39" s="58">
        <v>41085</v>
      </c>
      <c r="C39" s="51" t="s">
        <v>1750</v>
      </c>
      <c r="D39" s="51" t="s">
        <v>1751</v>
      </c>
      <c r="E39" s="51" t="s">
        <v>593</v>
      </c>
      <c r="F39" s="55">
        <v>1004</v>
      </c>
      <c r="G39" s="55" t="s">
        <v>60</v>
      </c>
      <c r="H39" s="56">
        <v>51.6</v>
      </c>
    </row>
    <row r="40" spans="2:8" x14ac:dyDescent="0.25">
      <c r="B40" s="58">
        <v>41086</v>
      </c>
      <c r="C40" s="51" t="s">
        <v>1695</v>
      </c>
      <c r="D40" s="51" t="s">
        <v>1696</v>
      </c>
      <c r="E40" s="51" t="s">
        <v>654</v>
      </c>
      <c r="F40" s="4">
        <v>1002</v>
      </c>
      <c r="G40" s="4" t="s">
        <v>61</v>
      </c>
      <c r="H40" s="16">
        <v>68.2</v>
      </c>
    </row>
    <row r="41" spans="2:8" x14ac:dyDescent="0.25">
      <c r="B41" s="58">
        <v>41087</v>
      </c>
      <c r="C41" s="51" t="s">
        <v>1752</v>
      </c>
      <c r="D41" s="51" t="s">
        <v>1753</v>
      </c>
      <c r="E41" s="51" t="s">
        <v>626</v>
      </c>
      <c r="F41" s="55">
        <v>1004</v>
      </c>
      <c r="G41" s="55" t="s">
        <v>60</v>
      </c>
      <c r="H41" s="56">
        <v>51.6</v>
      </c>
    </row>
    <row r="42" spans="2:8" x14ac:dyDescent="0.25">
      <c r="B42" s="58"/>
      <c r="F42" s="57"/>
      <c r="G42" s="57"/>
      <c r="H42" s="54"/>
    </row>
    <row r="43" spans="2:8" x14ac:dyDescent="0.25">
      <c r="B43" s="58"/>
      <c r="F43" s="57"/>
      <c r="G43" s="50"/>
      <c r="H43" s="54"/>
    </row>
    <row r="44" spans="2:8" x14ac:dyDescent="0.25">
      <c r="B44" s="58"/>
    </row>
    <row r="45" spans="2:8" ht="16.899999999999999" customHeight="1" x14ac:dyDescent="0.25">
      <c r="B45" s="53"/>
      <c r="C45" s="52"/>
      <c r="D45" s="52"/>
      <c r="E45" s="52"/>
      <c r="F45" s="52"/>
      <c r="G45" s="59" t="s">
        <v>33</v>
      </c>
      <c r="H45" s="60" t="s">
        <v>34</v>
      </c>
    </row>
    <row r="46" spans="2:8" x14ac:dyDescent="0.25">
      <c r="B46" s="53"/>
      <c r="C46" s="52"/>
      <c r="D46" s="52"/>
      <c r="E46" s="52"/>
      <c r="F46" s="52"/>
      <c r="G46" s="61" t="s">
        <v>35</v>
      </c>
      <c r="H46" s="62">
        <f>SUM(H6:H43)</f>
        <v>2293.2999999999993</v>
      </c>
    </row>
    <row r="47" spans="2:8" x14ac:dyDescent="0.25">
      <c r="B47" s="58"/>
    </row>
    <row r="48" spans="2:8" x14ac:dyDescent="0.25">
      <c r="B48" s="58"/>
    </row>
    <row r="49" spans="2:8" x14ac:dyDescent="0.25">
      <c r="B49" s="58"/>
      <c r="G49" s="51" t="s">
        <v>1764</v>
      </c>
    </row>
    <row r="50" spans="2:8" x14ac:dyDescent="0.25">
      <c r="B50" s="58"/>
    </row>
    <row r="51" spans="2:8" x14ac:dyDescent="0.25">
      <c r="B51" s="58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</row>
    <row r="57" spans="2:8" x14ac:dyDescent="0.25">
      <c r="B57" s="58"/>
    </row>
    <row r="58" spans="2:8" x14ac:dyDescent="0.25">
      <c r="B58" s="58"/>
    </row>
    <row r="59" spans="2:8" x14ac:dyDescent="0.25">
      <c r="B59" s="58"/>
    </row>
    <row r="60" spans="2:8" x14ac:dyDescent="0.25">
      <c r="B60" s="58"/>
    </row>
    <row r="63" spans="2:8" x14ac:dyDescent="0.25">
      <c r="B63" s="53">
        <v>41061</v>
      </c>
      <c r="C63" s="52" t="s">
        <v>1720</v>
      </c>
      <c r="D63" s="52" t="s">
        <v>1721</v>
      </c>
      <c r="E63" s="52" t="s">
        <v>510</v>
      </c>
      <c r="F63" s="57"/>
      <c r="G63" s="57"/>
      <c r="H63" s="54"/>
    </row>
    <row r="64" spans="2:8" x14ac:dyDescent="0.25">
      <c r="B64" s="53">
        <v>41062</v>
      </c>
      <c r="C64" s="51" t="s">
        <v>1720</v>
      </c>
      <c r="D64" s="52" t="s">
        <v>1721</v>
      </c>
      <c r="E64" s="52" t="s">
        <v>1324</v>
      </c>
      <c r="F64" s="57"/>
      <c r="G64" s="57"/>
      <c r="H64" s="54"/>
    </row>
    <row r="65" spans="2:8" x14ac:dyDescent="0.25">
      <c r="B65" s="53">
        <v>41063</v>
      </c>
      <c r="C65" s="51" t="s">
        <v>1720</v>
      </c>
      <c r="D65" s="52" t="s">
        <v>1721</v>
      </c>
      <c r="E65" s="52" t="s">
        <v>1727</v>
      </c>
      <c r="F65" s="57"/>
      <c r="G65" s="57"/>
      <c r="H65" s="54"/>
    </row>
    <row r="66" spans="2:8" x14ac:dyDescent="0.25">
      <c r="B66" s="53">
        <v>41079</v>
      </c>
      <c r="C66" s="52" t="s">
        <v>1737</v>
      </c>
      <c r="D66" s="52" t="s">
        <v>1738</v>
      </c>
      <c r="E66" s="52" t="s">
        <v>592</v>
      </c>
      <c r="F66" s="57"/>
      <c r="G66" s="57" t="s">
        <v>54</v>
      </c>
      <c r="H66" s="54"/>
    </row>
    <row r="67" spans="2:8" x14ac:dyDescent="0.25">
      <c r="B67" s="53">
        <v>41079</v>
      </c>
      <c r="C67" s="52" t="s">
        <v>1737</v>
      </c>
      <c r="D67" s="52" t="s">
        <v>1738</v>
      </c>
      <c r="E67" s="52" t="s">
        <v>702</v>
      </c>
      <c r="F67" s="57"/>
      <c r="G67" s="57"/>
      <c r="H67" s="54"/>
    </row>
    <row r="68" spans="2:8" x14ac:dyDescent="0.25">
      <c r="B68" s="53">
        <v>41082</v>
      </c>
      <c r="C68" s="52" t="s">
        <v>1748</v>
      </c>
      <c r="D68" s="52" t="s">
        <v>1749</v>
      </c>
      <c r="E68" s="52" t="s">
        <v>594</v>
      </c>
      <c r="F68" s="57"/>
      <c r="G68" s="57" t="s">
        <v>54</v>
      </c>
      <c r="H68" s="54"/>
    </row>
    <row r="69" spans="2:8" x14ac:dyDescent="0.25">
      <c r="B69" s="58"/>
    </row>
    <row r="70" spans="2:8" x14ac:dyDescent="0.25">
      <c r="B70" s="58"/>
    </row>
    <row r="71" spans="2:8" x14ac:dyDescent="0.25">
      <c r="B71" s="58"/>
    </row>
    <row r="72" spans="2:8" x14ac:dyDescent="0.25">
      <c r="B72" s="58"/>
    </row>
    <row r="73" spans="2:8" x14ac:dyDescent="0.25">
      <c r="B73" s="58"/>
      <c r="C73" s="50"/>
      <c r="D73" s="50"/>
      <c r="E73" s="50"/>
      <c r="F73" s="50"/>
      <c r="G73" s="50"/>
    </row>
    <row r="74" spans="2:8" x14ac:dyDescent="0.25">
      <c r="B74" s="58"/>
      <c r="C74" s="50"/>
      <c r="D74" s="50"/>
      <c r="E74" s="50"/>
      <c r="F74" s="50"/>
      <c r="G74" s="50"/>
    </row>
    <row r="75" spans="2:8" x14ac:dyDescent="0.25">
      <c r="B75" s="58"/>
      <c r="C75" s="50"/>
      <c r="D75" s="50"/>
      <c r="E75" s="50"/>
      <c r="F75" s="50"/>
      <c r="G75" s="50"/>
    </row>
    <row r="76" spans="2:8" x14ac:dyDescent="0.25">
      <c r="B76" s="58"/>
      <c r="C76" s="50"/>
      <c r="D76" s="50"/>
      <c r="E76" s="50"/>
      <c r="F76" s="50"/>
      <c r="G76" s="50"/>
    </row>
    <row r="77" spans="2:8" x14ac:dyDescent="0.25">
      <c r="B77" s="58"/>
      <c r="C77" s="50"/>
      <c r="D77" s="50"/>
      <c r="E77" s="50"/>
      <c r="F77" s="50"/>
      <c r="G77" s="50"/>
    </row>
    <row r="78" spans="2:8" x14ac:dyDescent="0.25">
      <c r="B78" s="58"/>
      <c r="C78" s="50"/>
      <c r="D78" s="50"/>
      <c r="E78" s="50"/>
      <c r="F78" s="50"/>
      <c r="G78" s="50"/>
    </row>
    <row r="79" spans="2:8" x14ac:dyDescent="0.25">
      <c r="B79" s="58"/>
      <c r="C79" s="50"/>
      <c r="D79" s="50"/>
      <c r="E79" s="50"/>
      <c r="F79" s="50"/>
      <c r="G79" s="50"/>
    </row>
    <row r="80" spans="2:8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  <row r="94" spans="2:7" x14ac:dyDescent="0.25">
      <c r="B94" s="58"/>
      <c r="C94" s="50"/>
      <c r="D94" s="50"/>
      <c r="E94" s="50"/>
      <c r="F94" s="50"/>
      <c r="G94" s="50"/>
    </row>
    <row r="95" spans="2:7" x14ac:dyDescent="0.25">
      <c r="B95" s="58"/>
      <c r="C95" s="50"/>
      <c r="D95" s="50"/>
      <c r="E95" s="50"/>
      <c r="F95" s="50"/>
      <c r="G95" s="50"/>
    </row>
    <row r="96" spans="2:7" x14ac:dyDescent="0.25">
      <c r="B96" s="58"/>
      <c r="C96" s="50"/>
      <c r="D96" s="50"/>
      <c r="E96" s="50"/>
      <c r="F96" s="50"/>
      <c r="G96" s="50"/>
    </row>
    <row r="97" spans="2:7" x14ac:dyDescent="0.25">
      <c r="B97" s="58"/>
      <c r="C97" s="50"/>
      <c r="D97" s="50"/>
      <c r="E97" s="50"/>
      <c r="F97" s="50"/>
      <c r="G97" s="50"/>
    </row>
    <row r="98" spans="2:7" x14ac:dyDescent="0.25">
      <c r="B98" s="58"/>
      <c r="C98" s="50"/>
      <c r="D98" s="50"/>
      <c r="E98" s="50"/>
      <c r="F98" s="50"/>
      <c r="G98" s="50"/>
    </row>
    <row r="99" spans="2:7" x14ac:dyDescent="0.25">
      <c r="B99" s="58"/>
      <c r="C99" s="50"/>
      <c r="D99" s="50"/>
      <c r="E99" s="50"/>
      <c r="F99" s="50"/>
      <c r="G99" s="50"/>
    </row>
    <row r="100" spans="2:7" x14ac:dyDescent="0.25">
      <c r="B100" s="58"/>
      <c r="C100" s="50"/>
      <c r="D100" s="50"/>
      <c r="E100" s="50"/>
      <c r="F100" s="50"/>
      <c r="G100" s="50"/>
    </row>
    <row r="101" spans="2:7" x14ac:dyDescent="0.25">
      <c r="B101" s="58"/>
      <c r="C101" s="50"/>
      <c r="D101" s="50"/>
      <c r="E101" s="50"/>
      <c r="F101" s="50"/>
      <c r="G101" s="50"/>
    </row>
    <row r="102" spans="2:7" x14ac:dyDescent="0.25">
      <c r="B102" s="58"/>
      <c r="C102" s="50"/>
      <c r="D102" s="50"/>
      <c r="E102" s="50"/>
      <c r="F102" s="50"/>
      <c r="G102" s="50"/>
    </row>
    <row r="103" spans="2:7" x14ac:dyDescent="0.25">
      <c r="B103" s="58"/>
      <c r="C103" s="50"/>
      <c r="D103" s="50"/>
      <c r="E103" s="50"/>
      <c r="F103" s="50"/>
      <c r="G103" s="50"/>
    </row>
    <row r="104" spans="2:7" x14ac:dyDescent="0.25">
      <c r="B104" s="58"/>
      <c r="C104" s="50"/>
      <c r="D104" s="50"/>
      <c r="E104" s="50"/>
      <c r="F104" s="50"/>
      <c r="G104" s="50"/>
    </row>
    <row r="105" spans="2:7" x14ac:dyDescent="0.25">
      <c r="B105" s="58"/>
      <c r="C105" s="50"/>
      <c r="D105" s="50"/>
      <c r="E105" s="50"/>
      <c r="F105" s="50"/>
      <c r="G105" s="50"/>
    </row>
    <row r="106" spans="2:7" x14ac:dyDescent="0.25">
      <c r="B106" s="58"/>
      <c r="C106" s="50"/>
      <c r="D106" s="50"/>
      <c r="E106" s="50"/>
      <c r="F106" s="50"/>
      <c r="G106" s="50"/>
    </row>
    <row r="107" spans="2:7" x14ac:dyDescent="0.25">
      <c r="B107" s="58"/>
      <c r="C107" s="50"/>
      <c r="D107" s="50"/>
      <c r="E107" s="50"/>
      <c r="F107" s="50"/>
      <c r="G107" s="50"/>
    </row>
    <row r="108" spans="2:7" x14ac:dyDescent="0.25">
      <c r="B108" s="58"/>
      <c r="C108" s="50"/>
      <c r="D108" s="50"/>
      <c r="E108" s="50"/>
      <c r="F108" s="50"/>
      <c r="G108" s="50"/>
    </row>
    <row r="109" spans="2:7" x14ac:dyDescent="0.25">
      <c r="B109" s="58"/>
      <c r="C109" s="50"/>
      <c r="D109" s="50"/>
      <c r="E109" s="50"/>
      <c r="F109" s="50"/>
      <c r="G109" s="50"/>
    </row>
    <row r="110" spans="2:7" x14ac:dyDescent="0.25">
      <c r="B110" s="58"/>
      <c r="C110" s="50"/>
      <c r="D110" s="50"/>
      <c r="E110" s="50"/>
      <c r="F110" s="50"/>
      <c r="G110" s="50"/>
    </row>
  </sheetData>
  <mergeCells count="2">
    <mergeCell ref="B2:H2"/>
    <mergeCell ref="B3:H3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view="pageLayout" topLeftCell="A31" zoomScaleNormal="100" workbookViewId="0">
      <selection activeCell="F41" sqref="F41:H41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41092</v>
      </c>
      <c r="C6" s="31" t="s">
        <v>1767</v>
      </c>
      <c r="D6" s="31" t="s">
        <v>1768</v>
      </c>
      <c r="E6" s="31" t="s">
        <v>1769</v>
      </c>
      <c r="F6" s="33">
        <v>1012</v>
      </c>
      <c r="G6" s="33" t="s">
        <v>243</v>
      </c>
      <c r="H6" s="32">
        <v>90.2</v>
      </c>
    </row>
    <row r="7" spans="1:8" x14ac:dyDescent="0.25">
      <c r="B7" s="30">
        <v>41092</v>
      </c>
      <c r="C7" s="31" t="s">
        <v>1770</v>
      </c>
      <c r="D7" s="31" t="s">
        <v>1771</v>
      </c>
      <c r="E7" s="31" t="s">
        <v>702</v>
      </c>
      <c r="F7" s="33">
        <v>1010</v>
      </c>
      <c r="G7" s="33" t="s">
        <v>65</v>
      </c>
      <c r="H7" s="32">
        <v>51.6</v>
      </c>
    </row>
    <row r="8" spans="1:8" x14ac:dyDescent="0.25">
      <c r="B8" s="30"/>
      <c r="C8" s="31"/>
      <c r="D8" s="31"/>
      <c r="E8" s="31"/>
      <c r="F8" s="31" t="s">
        <v>2240</v>
      </c>
      <c r="G8" s="31" t="s">
        <v>1772</v>
      </c>
      <c r="H8" s="32">
        <v>207.4</v>
      </c>
    </row>
    <row r="9" spans="1:8" x14ac:dyDescent="0.25">
      <c r="B9" s="30">
        <v>41093</v>
      </c>
      <c r="C9" s="31" t="s">
        <v>1773</v>
      </c>
      <c r="D9" s="31" t="s">
        <v>1774</v>
      </c>
      <c r="E9" s="31" t="s">
        <v>592</v>
      </c>
      <c r="F9" s="33">
        <v>1012</v>
      </c>
      <c r="G9" s="33" t="s">
        <v>243</v>
      </c>
      <c r="H9" s="32">
        <v>90.2</v>
      </c>
    </row>
    <row r="10" spans="1:8" x14ac:dyDescent="0.25">
      <c r="B10" s="30"/>
      <c r="C10" s="31"/>
      <c r="D10" s="31"/>
      <c r="E10" s="31"/>
      <c r="F10" s="31" t="s">
        <v>271</v>
      </c>
      <c r="G10" s="31" t="s">
        <v>960</v>
      </c>
      <c r="H10" s="32">
        <v>73.900000000000006</v>
      </c>
    </row>
    <row r="11" spans="1:8" x14ac:dyDescent="0.25">
      <c r="B11" s="30">
        <v>41094</v>
      </c>
      <c r="C11" s="31" t="s">
        <v>1775</v>
      </c>
      <c r="D11" s="31" t="s">
        <v>1776</v>
      </c>
      <c r="E11" s="31" t="s">
        <v>1330</v>
      </c>
      <c r="F11" s="31" t="s">
        <v>327</v>
      </c>
      <c r="G11" s="31" t="s">
        <v>1777</v>
      </c>
      <c r="H11" s="32">
        <v>185.3</v>
      </c>
    </row>
    <row r="12" spans="1:8" x14ac:dyDescent="0.25">
      <c r="B12" s="30"/>
      <c r="C12" s="31"/>
      <c r="D12" s="31"/>
      <c r="E12" s="31"/>
      <c r="F12" s="31" t="s">
        <v>322</v>
      </c>
      <c r="G12" s="31" t="s">
        <v>11</v>
      </c>
      <c r="H12" s="32">
        <v>54.8</v>
      </c>
    </row>
    <row r="13" spans="1:8" x14ac:dyDescent="0.25">
      <c r="B13" s="30"/>
      <c r="C13" s="31"/>
      <c r="D13" s="31"/>
      <c r="E13" s="31"/>
      <c r="F13" s="31" t="s">
        <v>271</v>
      </c>
      <c r="G13" s="31" t="s">
        <v>960</v>
      </c>
      <c r="H13" s="32">
        <v>73.900000000000006</v>
      </c>
    </row>
    <row r="14" spans="1:8" x14ac:dyDescent="0.25">
      <c r="B14" s="30">
        <v>41096</v>
      </c>
      <c r="C14" s="31" t="s">
        <v>1778</v>
      </c>
      <c r="D14" s="31" t="s">
        <v>1779</v>
      </c>
      <c r="E14" s="31" t="s">
        <v>1110</v>
      </c>
      <c r="F14" s="31" t="s">
        <v>244</v>
      </c>
      <c r="G14" s="31" t="s">
        <v>369</v>
      </c>
      <c r="H14" s="32">
        <v>106.6</v>
      </c>
    </row>
    <row r="15" spans="1:8" x14ac:dyDescent="0.25">
      <c r="B15" s="30">
        <v>41096</v>
      </c>
      <c r="C15" s="31" t="s">
        <v>1780</v>
      </c>
      <c r="D15" s="31" t="s">
        <v>1781</v>
      </c>
      <c r="E15" s="31" t="s">
        <v>1782</v>
      </c>
      <c r="F15" s="31" t="s">
        <v>246</v>
      </c>
      <c r="G15" s="31" t="s">
        <v>370</v>
      </c>
      <c r="H15" s="32">
        <v>77.3</v>
      </c>
    </row>
    <row r="16" spans="1:8" x14ac:dyDescent="0.25">
      <c r="B16" s="30">
        <v>41096</v>
      </c>
      <c r="C16" s="31" t="s">
        <v>1783</v>
      </c>
      <c r="D16" s="31" t="s">
        <v>1784</v>
      </c>
      <c r="E16" s="31" t="s">
        <v>1785</v>
      </c>
      <c r="F16" s="31" t="s">
        <v>246</v>
      </c>
      <c r="G16" s="31" t="s">
        <v>370</v>
      </c>
      <c r="H16" s="32">
        <v>77.3</v>
      </c>
    </row>
    <row r="17" spans="2:8" x14ac:dyDescent="0.25">
      <c r="B17" s="30">
        <v>41096</v>
      </c>
      <c r="C17" s="31" t="s">
        <v>1786</v>
      </c>
      <c r="D17" s="31" t="s">
        <v>1787</v>
      </c>
      <c r="E17" s="31" t="s">
        <v>1788</v>
      </c>
      <c r="F17" s="31" t="s">
        <v>246</v>
      </c>
      <c r="G17" s="31" t="s">
        <v>370</v>
      </c>
      <c r="H17" s="32">
        <v>77.3</v>
      </c>
    </row>
    <row r="18" spans="2:8" x14ac:dyDescent="0.25">
      <c r="B18" s="30"/>
      <c r="C18" s="31"/>
      <c r="D18" s="31"/>
      <c r="E18" s="31"/>
      <c r="F18" s="31" t="s">
        <v>2242</v>
      </c>
      <c r="G18" s="31" t="s">
        <v>1790</v>
      </c>
      <c r="H18" s="32">
        <v>141.69999999999999</v>
      </c>
    </row>
    <row r="19" spans="2:8" x14ac:dyDescent="0.25">
      <c r="B19" s="30">
        <v>41096</v>
      </c>
      <c r="C19" s="31" t="s">
        <v>1789</v>
      </c>
      <c r="D19" s="31" t="s">
        <v>1791</v>
      </c>
      <c r="E19" s="31" t="s">
        <v>851</v>
      </c>
      <c r="F19" s="31" t="s">
        <v>246</v>
      </c>
      <c r="G19" s="31" t="s">
        <v>370</v>
      </c>
      <c r="H19" s="32">
        <v>77.3</v>
      </c>
    </row>
    <row r="20" spans="2:8" x14ac:dyDescent="0.25">
      <c r="B20" s="30">
        <v>41097</v>
      </c>
      <c r="C20" s="31" t="s">
        <v>1792</v>
      </c>
      <c r="D20" s="31" t="s">
        <v>1793</v>
      </c>
      <c r="E20" s="31" t="s">
        <v>1794</v>
      </c>
      <c r="F20" s="33">
        <v>1012</v>
      </c>
      <c r="G20" s="33" t="s">
        <v>243</v>
      </c>
      <c r="H20" s="32">
        <v>90.2</v>
      </c>
    </row>
    <row r="21" spans="2:8" x14ac:dyDescent="0.25">
      <c r="B21" s="30"/>
      <c r="C21" s="31"/>
      <c r="D21" s="31"/>
      <c r="E21" s="31"/>
      <c r="F21" s="31" t="s">
        <v>271</v>
      </c>
      <c r="G21" s="31" t="s">
        <v>960</v>
      </c>
      <c r="H21" s="32">
        <v>73.900000000000006</v>
      </c>
    </row>
    <row r="22" spans="2:8" x14ac:dyDescent="0.25">
      <c r="B22" s="30">
        <v>41097</v>
      </c>
      <c r="C22" s="31" t="s">
        <v>1795</v>
      </c>
      <c r="D22" s="31" t="s">
        <v>1796</v>
      </c>
      <c r="E22" s="31" t="s">
        <v>1319</v>
      </c>
      <c r="F22" s="33">
        <v>1010</v>
      </c>
      <c r="G22" s="33" t="s">
        <v>65</v>
      </c>
      <c r="H22" s="32">
        <v>51.6</v>
      </c>
    </row>
    <row r="23" spans="2:8" x14ac:dyDescent="0.25">
      <c r="B23" s="30">
        <v>41097</v>
      </c>
      <c r="C23" s="31" t="s">
        <v>1797</v>
      </c>
      <c r="D23" s="31" t="s">
        <v>1798</v>
      </c>
      <c r="E23" s="31" t="s">
        <v>1256</v>
      </c>
      <c r="F23" s="33">
        <v>1010</v>
      </c>
      <c r="G23" s="33" t="s">
        <v>65</v>
      </c>
      <c r="H23" s="32">
        <v>51.6</v>
      </c>
    </row>
    <row r="24" spans="2:8" x14ac:dyDescent="0.25">
      <c r="B24" s="30">
        <v>41097</v>
      </c>
      <c r="C24" s="31" t="s">
        <v>1786</v>
      </c>
      <c r="D24" s="31" t="s">
        <v>1787</v>
      </c>
      <c r="E24" s="31" t="s">
        <v>845</v>
      </c>
      <c r="F24" s="33">
        <v>1010</v>
      </c>
      <c r="G24" s="33" t="s">
        <v>65</v>
      </c>
      <c r="H24" s="32">
        <v>51.6</v>
      </c>
    </row>
    <row r="25" spans="2:8" x14ac:dyDescent="0.25">
      <c r="B25" s="30"/>
      <c r="C25" s="31"/>
      <c r="D25" s="31"/>
      <c r="E25" s="31"/>
      <c r="F25" s="33"/>
      <c r="G25" s="39" t="s">
        <v>1799</v>
      </c>
      <c r="H25" s="32"/>
    </row>
    <row r="26" spans="2:8" x14ac:dyDescent="0.25">
      <c r="B26" s="30">
        <v>41097</v>
      </c>
      <c r="C26" s="31" t="s">
        <v>1780</v>
      </c>
      <c r="D26" s="31" t="s">
        <v>1781</v>
      </c>
      <c r="E26" s="31" t="s">
        <v>1697</v>
      </c>
      <c r="F26" s="33">
        <v>1010</v>
      </c>
      <c r="G26" s="33" t="s">
        <v>65</v>
      </c>
      <c r="H26" s="32">
        <v>51.6</v>
      </c>
    </row>
    <row r="27" spans="2:8" x14ac:dyDescent="0.25">
      <c r="B27" s="30">
        <v>41097</v>
      </c>
      <c r="C27" s="31" t="s">
        <v>1800</v>
      </c>
      <c r="D27" s="31" t="s">
        <v>1801</v>
      </c>
      <c r="E27" s="31" t="s">
        <v>1055</v>
      </c>
      <c r="F27" s="33">
        <v>1010</v>
      </c>
      <c r="G27" s="33" t="s">
        <v>65</v>
      </c>
      <c r="H27" s="32">
        <v>51.6</v>
      </c>
    </row>
    <row r="28" spans="2:8" x14ac:dyDescent="0.25">
      <c r="B28" s="30"/>
      <c r="C28" s="31"/>
      <c r="D28" s="31"/>
      <c r="E28" s="31"/>
      <c r="F28" s="31" t="s">
        <v>271</v>
      </c>
      <c r="G28" s="31" t="s">
        <v>960</v>
      </c>
      <c r="H28" s="32">
        <v>73.900000000000006</v>
      </c>
    </row>
    <row r="29" spans="2:8" x14ac:dyDescent="0.25">
      <c r="B29" s="30"/>
      <c r="C29" s="31"/>
      <c r="D29" s="31"/>
      <c r="E29" s="31"/>
      <c r="F29" s="31" t="s">
        <v>322</v>
      </c>
      <c r="G29" s="31" t="s">
        <v>11</v>
      </c>
      <c r="H29" s="32">
        <v>54.8</v>
      </c>
    </row>
    <row r="30" spans="2:8" x14ac:dyDescent="0.25">
      <c r="B30" s="30">
        <v>41097</v>
      </c>
      <c r="C30" s="31" t="s">
        <v>1802</v>
      </c>
      <c r="D30" s="31" t="s">
        <v>1803</v>
      </c>
      <c r="E30" s="31" t="s">
        <v>1804</v>
      </c>
      <c r="F30" s="33">
        <v>1031</v>
      </c>
      <c r="G30" s="31" t="s">
        <v>556</v>
      </c>
      <c r="H30" s="32">
        <v>106.6</v>
      </c>
    </row>
    <row r="31" spans="2:8" x14ac:dyDescent="0.25">
      <c r="B31" s="30"/>
      <c r="C31" s="31"/>
      <c r="D31" s="31"/>
      <c r="E31" s="31"/>
      <c r="F31" s="31" t="s">
        <v>2242</v>
      </c>
      <c r="G31" s="33" t="s">
        <v>1805</v>
      </c>
      <c r="H31" s="32">
        <v>141.69999999999999</v>
      </c>
    </row>
    <row r="32" spans="2:8" x14ac:dyDescent="0.25">
      <c r="B32" s="30">
        <v>41097</v>
      </c>
      <c r="C32" s="31" t="s">
        <v>1807</v>
      </c>
      <c r="D32" s="31" t="s">
        <v>1806</v>
      </c>
      <c r="E32" s="31" t="s">
        <v>989</v>
      </c>
      <c r="F32" s="33">
        <v>1031</v>
      </c>
      <c r="G32" s="31" t="s">
        <v>556</v>
      </c>
      <c r="H32" s="32">
        <v>106.6</v>
      </c>
    </row>
    <row r="33" spans="2:8" x14ac:dyDescent="0.25">
      <c r="B33" s="30">
        <v>41097</v>
      </c>
      <c r="C33" s="31" t="s">
        <v>1808</v>
      </c>
      <c r="D33" s="31" t="s">
        <v>1809</v>
      </c>
      <c r="E33" s="31" t="s">
        <v>1810</v>
      </c>
      <c r="F33" s="33">
        <v>1031</v>
      </c>
      <c r="G33" s="31" t="s">
        <v>556</v>
      </c>
      <c r="H33" s="32">
        <v>106.6</v>
      </c>
    </row>
    <row r="34" spans="2:8" x14ac:dyDescent="0.25">
      <c r="B34" s="30"/>
      <c r="C34" s="31"/>
      <c r="D34" s="31"/>
      <c r="E34" s="31"/>
      <c r="F34" s="33"/>
      <c r="G34" s="31"/>
      <c r="H34" s="32"/>
    </row>
    <row r="35" spans="2:8" x14ac:dyDescent="0.25">
      <c r="B35" s="30"/>
      <c r="C35" s="31"/>
      <c r="D35" s="31"/>
      <c r="E35" s="31"/>
      <c r="F35" s="33"/>
      <c r="G35" s="31"/>
      <c r="H35" s="32"/>
    </row>
    <row r="36" spans="2:8" x14ac:dyDescent="0.25">
      <c r="B36" s="30"/>
      <c r="C36" s="31"/>
      <c r="D36" s="31"/>
      <c r="E36" s="31"/>
      <c r="F36" s="33"/>
      <c r="G36" s="31"/>
      <c r="H36" s="32"/>
    </row>
    <row r="37" spans="2:8" x14ac:dyDescent="0.25">
      <c r="B37" s="30"/>
      <c r="C37" s="31"/>
      <c r="D37" s="31"/>
      <c r="E37" s="31"/>
      <c r="F37" s="33"/>
      <c r="G37" s="31"/>
      <c r="H37" s="32"/>
    </row>
    <row r="38" spans="2:8" x14ac:dyDescent="0.25">
      <c r="B38" s="30">
        <v>41097</v>
      </c>
      <c r="C38" s="31" t="s">
        <v>1811</v>
      </c>
      <c r="D38" s="31" t="s">
        <v>1812</v>
      </c>
      <c r="E38" s="31" t="s">
        <v>1813</v>
      </c>
      <c r="F38" s="31" t="s">
        <v>361</v>
      </c>
      <c r="G38" s="31" t="s">
        <v>363</v>
      </c>
      <c r="H38" s="32">
        <v>77.3</v>
      </c>
    </row>
    <row r="39" spans="2:8" x14ac:dyDescent="0.25">
      <c r="B39" s="30"/>
      <c r="C39" s="31"/>
      <c r="D39" s="31"/>
      <c r="E39" s="31"/>
      <c r="F39" s="31" t="s">
        <v>322</v>
      </c>
      <c r="G39" s="31" t="s">
        <v>11</v>
      </c>
      <c r="H39" s="32">
        <v>54.8</v>
      </c>
    </row>
    <row r="40" spans="2:8" x14ac:dyDescent="0.25">
      <c r="B40" s="30"/>
      <c r="C40" s="31"/>
      <c r="D40" s="31"/>
      <c r="E40" s="31"/>
      <c r="F40" s="33">
        <v>7419</v>
      </c>
      <c r="G40" s="33" t="s">
        <v>1814</v>
      </c>
      <c r="H40" s="32">
        <v>89.2</v>
      </c>
    </row>
    <row r="41" spans="2:8" x14ac:dyDescent="0.25">
      <c r="B41" s="30">
        <v>41097</v>
      </c>
      <c r="C41" s="31" t="s">
        <v>2233</v>
      </c>
      <c r="D41" s="31" t="s">
        <v>1816</v>
      </c>
      <c r="E41" s="31" t="s">
        <v>657</v>
      </c>
      <c r="F41" s="31" t="s">
        <v>361</v>
      </c>
      <c r="G41" s="31" t="s">
        <v>363</v>
      </c>
      <c r="H41" s="32">
        <v>77.3</v>
      </c>
    </row>
    <row r="42" spans="2:8" x14ac:dyDescent="0.25">
      <c r="B42" s="30">
        <v>41097</v>
      </c>
      <c r="C42" s="31" t="s">
        <v>1815</v>
      </c>
      <c r="D42" s="31" t="s">
        <v>1816</v>
      </c>
      <c r="E42" s="31" t="s">
        <v>1817</v>
      </c>
      <c r="F42" s="31" t="s">
        <v>361</v>
      </c>
      <c r="G42" s="31" t="s">
        <v>363</v>
      </c>
      <c r="H42" s="32">
        <v>77.3</v>
      </c>
    </row>
    <row r="43" spans="2:8" x14ac:dyDescent="0.25">
      <c r="B43" s="30">
        <v>41097</v>
      </c>
      <c r="C43" s="31" t="s">
        <v>1818</v>
      </c>
      <c r="D43" s="31" t="s">
        <v>1819</v>
      </c>
      <c r="E43" s="31" t="s">
        <v>672</v>
      </c>
      <c r="F43" s="31" t="s">
        <v>361</v>
      </c>
      <c r="G43" s="31" t="s">
        <v>363</v>
      </c>
      <c r="H43" s="32">
        <v>77.3</v>
      </c>
    </row>
    <row r="44" spans="2:8" x14ac:dyDescent="0.25">
      <c r="B44" s="30">
        <v>41097</v>
      </c>
      <c r="C44" s="31" t="s">
        <v>1820</v>
      </c>
      <c r="D44" s="31" t="s">
        <v>1821</v>
      </c>
      <c r="E44" s="31" t="s">
        <v>1353</v>
      </c>
      <c r="F44" s="31" t="s">
        <v>361</v>
      </c>
      <c r="G44" s="31" t="s">
        <v>363</v>
      </c>
      <c r="H44" s="32">
        <v>77.3</v>
      </c>
    </row>
    <row r="45" spans="2:8" x14ac:dyDescent="0.25">
      <c r="B45" s="30">
        <v>41097</v>
      </c>
      <c r="C45" s="31" t="s">
        <v>1822</v>
      </c>
      <c r="D45" s="31" t="s">
        <v>1823</v>
      </c>
      <c r="E45" s="31" t="s">
        <v>722</v>
      </c>
      <c r="F45" s="31" t="s">
        <v>361</v>
      </c>
      <c r="G45" s="31" t="s">
        <v>363</v>
      </c>
      <c r="H45" s="32">
        <v>77.3</v>
      </c>
    </row>
    <row r="46" spans="2:8" x14ac:dyDescent="0.25">
      <c r="B46" s="30">
        <v>41097</v>
      </c>
      <c r="C46" s="31" t="s">
        <v>1824</v>
      </c>
      <c r="D46" s="31" t="s">
        <v>1825</v>
      </c>
      <c r="E46" s="31" t="s">
        <v>1826</v>
      </c>
      <c r="F46" s="31" t="s">
        <v>361</v>
      </c>
      <c r="G46" s="31" t="s">
        <v>363</v>
      </c>
      <c r="H46" s="32">
        <v>77.3</v>
      </c>
    </row>
    <row r="47" spans="2:8" x14ac:dyDescent="0.25">
      <c r="B47" s="30">
        <v>41097</v>
      </c>
      <c r="C47" s="31" t="s">
        <v>1827</v>
      </c>
      <c r="D47" s="31" t="s">
        <v>1828</v>
      </c>
      <c r="E47" s="31" t="s">
        <v>814</v>
      </c>
      <c r="F47" s="31" t="s">
        <v>361</v>
      </c>
      <c r="G47" s="31" t="s">
        <v>363</v>
      </c>
      <c r="H47" s="32">
        <v>77.3</v>
      </c>
    </row>
    <row r="48" spans="2:8" x14ac:dyDescent="0.25">
      <c r="B48" s="30">
        <v>41097</v>
      </c>
      <c r="C48" s="31" t="s">
        <v>1829</v>
      </c>
      <c r="D48" s="31" t="s">
        <v>1830</v>
      </c>
      <c r="E48" s="31" t="s">
        <v>1481</v>
      </c>
      <c r="F48" s="31" t="s">
        <v>361</v>
      </c>
      <c r="G48" s="31" t="s">
        <v>363</v>
      </c>
      <c r="H48" s="32">
        <v>77.3</v>
      </c>
    </row>
    <row r="49" spans="2:8" x14ac:dyDescent="0.25">
      <c r="B49" s="30">
        <v>41097</v>
      </c>
      <c r="C49" s="31" t="s">
        <v>1831</v>
      </c>
      <c r="D49" s="31" t="s">
        <v>1832</v>
      </c>
      <c r="E49" s="31" t="s">
        <v>1608</v>
      </c>
      <c r="F49" s="31" t="s">
        <v>361</v>
      </c>
      <c r="G49" s="31" t="s">
        <v>363</v>
      </c>
      <c r="H49" s="32">
        <v>77.3</v>
      </c>
    </row>
    <row r="50" spans="2:8" x14ac:dyDescent="0.25">
      <c r="B50" s="30">
        <v>41097</v>
      </c>
      <c r="C50" s="31" t="s">
        <v>1833</v>
      </c>
      <c r="D50" s="31" t="s">
        <v>1834</v>
      </c>
      <c r="E50" s="31" t="s">
        <v>1835</v>
      </c>
      <c r="F50" s="31" t="s">
        <v>361</v>
      </c>
      <c r="G50" s="31" t="s">
        <v>363</v>
      </c>
      <c r="H50" s="32">
        <v>77.3</v>
      </c>
    </row>
    <row r="51" spans="2:8" x14ac:dyDescent="0.25">
      <c r="B51" s="30">
        <v>41097</v>
      </c>
      <c r="C51" s="31" t="s">
        <v>1836</v>
      </c>
      <c r="D51" s="31" t="s">
        <v>1837</v>
      </c>
      <c r="E51" s="31" t="s">
        <v>1838</v>
      </c>
      <c r="F51" s="31" t="s">
        <v>361</v>
      </c>
      <c r="G51" s="31" t="s">
        <v>363</v>
      </c>
      <c r="H51" s="32">
        <v>77.3</v>
      </c>
    </row>
    <row r="52" spans="2:8" x14ac:dyDescent="0.25">
      <c r="B52" s="30">
        <v>41098</v>
      </c>
      <c r="C52" s="31" t="s">
        <v>1839</v>
      </c>
      <c r="D52" s="31" t="s">
        <v>2234</v>
      </c>
      <c r="E52" s="31" t="s">
        <v>1027</v>
      </c>
      <c r="F52" s="31" t="s">
        <v>252</v>
      </c>
      <c r="G52" s="31" t="s">
        <v>251</v>
      </c>
      <c r="H52" s="32">
        <v>231.6</v>
      </c>
    </row>
    <row r="53" spans="2:8" x14ac:dyDescent="0.25">
      <c r="B53" s="30">
        <v>41098</v>
      </c>
      <c r="C53" s="31" t="s">
        <v>1840</v>
      </c>
      <c r="D53" s="31" t="s">
        <v>2235</v>
      </c>
      <c r="E53" s="31" t="s">
        <v>1841</v>
      </c>
      <c r="F53" s="31" t="s">
        <v>252</v>
      </c>
      <c r="G53" s="31" t="s">
        <v>251</v>
      </c>
      <c r="H53" s="32">
        <v>231.6</v>
      </c>
    </row>
    <row r="54" spans="2:8" x14ac:dyDescent="0.25">
      <c r="B54" s="30">
        <v>41098</v>
      </c>
      <c r="C54" s="31" t="s">
        <v>110</v>
      </c>
      <c r="D54" s="31" t="s">
        <v>111</v>
      </c>
      <c r="E54" s="31" t="s">
        <v>1137</v>
      </c>
      <c r="F54" s="31" t="s">
        <v>252</v>
      </c>
      <c r="G54" s="31" t="s">
        <v>251</v>
      </c>
      <c r="H54" s="32">
        <v>231.6</v>
      </c>
    </row>
    <row r="55" spans="2:8" x14ac:dyDescent="0.25">
      <c r="B55" s="30"/>
      <c r="C55" s="31"/>
      <c r="D55" s="31"/>
      <c r="E55" s="31"/>
      <c r="F55" s="31" t="s">
        <v>271</v>
      </c>
      <c r="G55" s="31" t="s">
        <v>960</v>
      </c>
      <c r="H55" s="32">
        <v>73.900000000000006</v>
      </c>
    </row>
    <row r="56" spans="2:8" x14ac:dyDescent="0.25">
      <c r="B56" s="30">
        <v>41098</v>
      </c>
      <c r="C56" s="31" t="s">
        <v>1842</v>
      </c>
      <c r="D56" s="31" t="s">
        <v>1843</v>
      </c>
      <c r="E56" s="31" t="s">
        <v>1844</v>
      </c>
      <c r="F56" s="33">
        <v>1031</v>
      </c>
      <c r="G56" s="31" t="s">
        <v>556</v>
      </c>
      <c r="H56" s="32">
        <v>106.6</v>
      </c>
    </row>
    <row r="57" spans="2:8" x14ac:dyDescent="0.25">
      <c r="B57" s="30">
        <v>41098</v>
      </c>
      <c r="C57" s="31" t="s">
        <v>1845</v>
      </c>
      <c r="D57" s="31" t="s">
        <v>1846</v>
      </c>
      <c r="E57" s="31" t="s">
        <v>1847</v>
      </c>
      <c r="F57" s="33">
        <v>1031</v>
      </c>
      <c r="G57" s="31" t="s">
        <v>556</v>
      </c>
      <c r="H57" s="32">
        <v>106.6</v>
      </c>
    </row>
    <row r="58" spans="2:8" x14ac:dyDescent="0.25">
      <c r="B58" s="30"/>
      <c r="C58" s="31"/>
      <c r="D58" s="31"/>
      <c r="E58" s="31"/>
      <c r="F58" s="31" t="s">
        <v>271</v>
      </c>
      <c r="G58" s="31" t="s">
        <v>960</v>
      </c>
      <c r="H58" s="32">
        <v>73.900000000000006</v>
      </c>
    </row>
    <row r="59" spans="2:8" x14ac:dyDescent="0.25">
      <c r="B59" s="30">
        <v>41098</v>
      </c>
      <c r="C59" s="31" t="s">
        <v>1848</v>
      </c>
      <c r="D59" s="31" t="s">
        <v>1849</v>
      </c>
      <c r="E59" s="31" t="s">
        <v>1307</v>
      </c>
      <c r="F59" s="33">
        <v>1031</v>
      </c>
      <c r="G59" s="31" t="s">
        <v>556</v>
      </c>
      <c r="H59" s="32">
        <v>106.6</v>
      </c>
    </row>
    <row r="60" spans="2:8" x14ac:dyDescent="0.25">
      <c r="B60" s="30">
        <v>41098</v>
      </c>
      <c r="C60" s="31" t="s">
        <v>1850</v>
      </c>
      <c r="D60" s="31" t="s">
        <v>1851</v>
      </c>
      <c r="E60" s="31" t="s">
        <v>1398</v>
      </c>
      <c r="F60" s="31" t="s">
        <v>361</v>
      </c>
      <c r="G60" s="31" t="s">
        <v>363</v>
      </c>
      <c r="H60" s="32">
        <v>77.3</v>
      </c>
    </row>
    <row r="61" spans="2:8" x14ac:dyDescent="0.25">
      <c r="B61" s="30">
        <v>41098</v>
      </c>
      <c r="C61" s="31" t="s">
        <v>110</v>
      </c>
      <c r="D61" s="31" t="s">
        <v>111</v>
      </c>
      <c r="E61" s="31" t="s">
        <v>1401</v>
      </c>
      <c r="F61" s="31" t="s">
        <v>361</v>
      </c>
      <c r="G61" s="31" t="s">
        <v>363</v>
      </c>
      <c r="H61" s="32">
        <v>77.3</v>
      </c>
    </row>
    <row r="62" spans="2:8" x14ac:dyDescent="0.25">
      <c r="B62" s="30">
        <v>41098</v>
      </c>
      <c r="C62" s="31" t="s">
        <v>1852</v>
      </c>
      <c r="D62" s="31" t="s">
        <v>1853</v>
      </c>
      <c r="E62" s="31" t="s">
        <v>1854</v>
      </c>
      <c r="F62" s="31" t="s">
        <v>361</v>
      </c>
      <c r="G62" s="31" t="s">
        <v>363</v>
      </c>
      <c r="H62" s="32">
        <v>77.3</v>
      </c>
    </row>
    <row r="63" spans="2:8" x14ac:dyDescent="0.25">
      <c r="B63" s="30">
        <v>41098</v>
      </c>
      <c r="C63" s="31" t="s">
        <v>1855</v>
      </c>
      <c r="D63" s="31" t="s">
        <v>1856</v>
      </c>
      <c r="E63" s="31" t="s">
        <v>1857</v>
      </c>
      <c r="F63" s="31" t="s">
        <v>361</v>
      </c>
      <c r="G63" s="31" t="s">
        <v>363</v>
      </c>
      <c r="H63" s="32">
        <v>77.3</v>
      </c>
    </row>
    <row r="64" spans="2:8" x14ac:dyDescent="0.25">
      <c r="B64" s="30">
        <v>41098</v>
      </c>
      <c r="C64" s="31" t="s">
        <v>1858</v>
      </c>
      <c r="D64" s="31" t="s">
        <v>1859</v>
      </c>
      <c r="E64" s="31" t="s">
        <v>1860</v>
      </c>
      <c r="F64" s="31" t="s">
        <v>361</v>
      </c>
      <c r="G64" s="31" t="s">
        <v>363</v>
      </c>
      <c r="H64" s="32">
        <v>77.3</v>
      </c>
    </row>
    <row r="65" spans="2:8" x14ac:dyDescent="0.25">
      <c r="B65" s="30">
        <v>41098</v>
      </c>
      <c r="C65" s="31" t="s">
        <v>1861</v>
      </c>
      <c r="D65" s="31" t="s">
        <v>1862</v>
      </c>
      <c r="E65" s="31" t="s">
        <v>1863</v>
      </c>
      <c r="F65" s="31" t="s">
        <v>361</v>
      </c>
      <c r="G65" s="31" t="s">
        <v>363</v>
      </c>
      <c r="H65" s="32">
        <v>77.3</v>
      </c>
    </row>
    <row r="66" spans="2:8" x14ac:dyDescent="0.25">
      <c r="B66" s="30">
        <v>41098</v>
      </c>
      <c r="C66" s="31" t="s">
        <v>1864</v>
      </c>
      <c r="D66" s="31" t="s">
        <v>1865</v>
      </c>
      <c r="E66" s="31" t="s">
        <v>1316</v>
      </c>
      <c r="F66" s="31" t="s">
        <v>361</v>
      </c>
      <c r="G66" s="31" t="s">
        <v>363</v>
      </c>
      <c r="H66" s="32">
        <v>77.3</v>
      </c>
    </row>
    <row r="67" spans="2:8" x14ac:dyDescent="0.25">
      <c r="B67" s="30"/>
      <c r="C67" s="31"/>
      <c r="D67" s="31"/>
      <c r="E67" s="31"/>
      <c r="F67" s="31" t="s">
        <v>371</v>
      </c>
      <c r="G67" s="31" t="s">
        <v>1866</v>
      </c>
      <c r="H67" s="32">
        <v>124.6</v>
      </c>
    </row>
    <row r="68" spans="2:8" x14ac:dyDescent="0.25">
      <c r="B68" s="30">
        <v>41098</v>
      </c>
      <c r="C68" s="31" t="s">
        <v>1868</v>
      </c>
      <c r="D68" s="31" t="s">
        <v>1867</v>
      </c>
      <c r="E68" s="31" t="s">
        <v>845</v>
      </c>
      <c r="F68" s="31" t="s">
        <v>361</v>
      </c>
      <c r="G68" s="31" t="s">
        <v>363</v>
      </c>
      <c r="H68" s="32">
        <v>77.3</v>
      </c>
    </row>
    <row r="69" spans="2:8" x14ac:dyDescent="0.25">
      <c r="B69" s="30">
        <v>41098</v>
      </c>
      <c r="C69" s="31" t="s">
        <v>1869</v>
      </c>
      <c r="D69" s="31" t="s">
        <v>1870</v>
      </c>
      <c r="E69" s="31" t="s">
        <v>1327</v>
      </c>
      <c r="F69" s="31" t="s">
        <v>361</v>
      </c>
      <c r="G69" s="31" t="s">
        <v>363</v>
      </c>
      <c r="H69" s="32">
        <v>77.3</v>
      </c>
    </row>
    <row r="70" spans="2:8" x14ac:dyDescent="0.25">
      <c r="B70" s="30">
        <v>41098</v>
      </c>
      <c r="C70" s="31" t="s">
        <v>1871</v>
      </c>
      <c r="D70" s="31" t="s">
        <v>1872</v>
      </c>
      <c r="E70" s="31" t="s">
        <v>1175</v>
      </c>
      <c r="F70" s="31" t="s">
        <v>361</v>
      </c>
      <c r="G70" s="31" t="s">
        <v>363</v>
      </c>
      <c r="H70" s="32">
        <v>77.3</v>
      </c>
    </row>
    <row r="71" spans="2:8" x14ac:dyDescent="0.25">
      <c r="B71" s="30"/>
      <c r="C71" s="31"/>
      <c r="D71" s="31"/>
      <c r="E71" s="31"/>
      <c r="F71" s="31" t="s">
        <v>271</v>
      </c>
      <c r="G71" s="31" t="s">
        <v>960</v>
      </c>
      <c r="H71" s="32">
        <v>73.900000000000006</v>
      </c>
    </row>
    <row r="72" spans="2:8" x14ac:dyDescent="0.25">
      <c r="B72" s="30"/>
      <c r="C72" s="31"/>
      <c r="D72" s="31"/>
      <c r="E72" s="31"/>
      <c r="F72" s="31"/>
      <c r="G72" s="31"/>
      <c r="H72" s="32"/>
    </row>
    <row r="73" spans="2:8" x14ac:dyDescent="0.25">
      <c r="B73" s="30"/>
      <c r="C73" s="31"/>
      <c r="D73" s="31"/>
      <c r="E73" s="31"/>
      <c r="F73" s="31"/>
      <c r="G73" s="31"/>
      <c r="H73" s="32"/>
    </row>
    <row r="74" spans="2:8" x14ac:dyDescent="0.25">
      <c r="B74" s="30"/>
      <c r="C74" s="31"/>
      <c r="D74" s="31"/>
      <c r="E74" s="31"/>
      <c r="F74" s="31"/>
      <c r="G74" s="31"/>
      <c r="H74" s="32"/>
    </row>
    <row r="75" spans="2:8" x14ac:dyDescent="0.25">
      <c r="B75" s="30"/>
      <c r="C75" s="31"/>
      <c r="D75" s="31"/>
      <c r="E75" s="31"/>
      <c r="F75" s="31"/>
      <c r="G75" s="31"/>
      <c r="H75" s="32"/>
    </row>
    <row r="76" spans="2:8" x14ac:dyDescent="0.25">
      <c r="B76" s="30">
        <v>41098</v>
      </c>
      <c r="C76" s="31" t="s">
        <v>1873</v>
      </c>
      <c r="D76" s="31" t="s">
        <v>1874</v>
      </c>
      <c r="E76" s="31" t="s">
        <v>1333</v>
      </c>
      <c r="F76" s="31" t="s">
        <v>361</v>
      </c>
      <c r="G76" s="31" t="s">
        <v>363</v>
      </c>
      <c r="H76" s="32">
        <v>77.3</v>
      </c>
    </row>
    <row r="77" spans="2:8" x14ac:dyDescent="0.25">
      <c r="B77" s="30">
        <v>41098</v>
      </c>
      <c r="C77" s="31" t="s">
        <v>1875</v>
      </c>
      <c r="D77" s="31" t="s">
        <v>1876</v>
      </c>
      <c r="E77" s="31" t="s">
        <v>1536</v>
      </c>
      <c r="F77" s="31" t="s">
        <v>361</v>
      </c>
      <c r="G77" s="31" t="s">
        <v>363</v>
      </c>
      <c r="H77" s="32">
        <v>77.3</v>
      </c>
    </row>
    <row r="78" spans="2:8" x14ac:dyDescent="0.25">
      <c r="B78" s="30">
        <v>41098</v>
      </c>
      <c r="C78" s="38" t="s">
        <v>1925</v>
      </c>
      <c r="D78" s="38" t="s">
        <v>1926</v>
      </c>
      <c r="E78" s="38" t="s">
        <v>1927</v>
      </c>
      <c r="F78" s="31" t="s">
        <v>361</v>
      </c>
      <c r="G78" s="31" t="s">
        <v>363</v>
      </c>
      <c r="H78" s="32">
        <v>77.3</v>
      </c>
    </row>
    <row r="79" spans="2:8" x14ac:dyDescent="0.25">
      <c r="B79" s="30">
        <v>41098</v>
      </c>
      <c r="C79" s="38" t="s">
        <v>1928</v>
      </c>
      <c r="D79" s="38" t="s">
        <v>1929</v>
      </c>
      <c r="E79" s="38" t="s">
        <v>1930</v>
      </c>
      <c r="F79" s="31" t="s">
        <v>361</v>
      </c>
      <c r="G79" s="31" t="s">
        <v>363</v>
      </c>
      <c r="H79" s="32">
        <v>77.3</v>
      </c>
    </row>
    <row r="80" spans="2:8" ht="16.5" customHeight="1" x14ac:dyDescent="0.25">
      <c r="B80" s="30">
        <v>41098</v>
      </c>
      <c r="C80" s="38" t="s">
        <v>1931</v>
      </c>
      <c r="D80" s="38" t="s">
        <v>1932</v>
      </c>
      <c r="E80" s="38" t="s">
        <v>1933</v>
      </c>
      <c r="F80" s="31" t="s">
        <v>361</v>
      </c>
      <c r="G80" s="31" t="s">
        <v>363</v>
      </c>
      <c r="H80" s="32">
        <v>77.3</v>
      </c>
    </row>
    <row r="81" spans="2:8" x14ac:dyDescent="0.25">
      <c r="B81" s="30">
        <v>41098</v>
      </c>
      <c r="C81" s="38" t="s">
        <v>1337</v>
      </c>
      <c r="D81" s="38" t="s">
        <v>1338</v>
      </c>
      <c r="E81" s="38" t="s">
        <v>1934</v>
      </c>
      <c r="F81" s="31" t="s">
        <v>361</v>
      </c>
      <c r="G81" s="31" t="s">
        <v>363</v>
      </c>
      <c r="H81" s="32">
        <v>77.3</v>
      </c>
    </row>
    <row r="82" spans="2:8" ht="13.5" customHeight="1" x14ac:dyDescent="0.25">
      <c r="B82" s="30">
        <v>41098</v>
      </c>
      <c r="C82" s="38" t="s">
        <v>1935</v>
      </c>
      <c r="D82" s="38" t="s">
        <v>1936</v>
      </c>
      <c r="E82" s="38" t="s">
        <v>1937</v>
      </c>
      <c r="F82" s="31" t="s">
        <v>361</v>
      </c>
      <c r="G82" s="31" t="s">
        <v>363</v>
      </c>
      <c r="H82" s="32">
        <v>77.3</v>
      </c>
    </row>
    <row r="83" spans="2:8" ht="16.5" customHeight="1" x14ac:dyDescent="0.25">
      <c r="B83" s="30">
        <v>41098</v>
      </c>
      <c r="C83" s="38" t="s">
        <v>1938</v>
      </c>
      <c r="D83" s="38" t="s">
        <v>1939</v>
      </c>
      <c r="E83" s="38" t="s">
        <v>848</v>
      </c>
      <c r="F83" s="31" t="s">
        <v>361</v>
      </c>
      <c r="G83" s="31" t="s">
        <v>363</v>
      </c>
      <c r="H83" s="32">
        <v>77.3</v>
      </c>
    </row>
    <row r="84" spans="2:8" x14ac:dyDescent="0.25">
      <c r="B84" s="30">
        <v>41098</v>
      </c>
      <c r="C84" s="38" t="s">
        <v>1940</v>
      </c>
      <c r="D84" s="38" t="s">
        <v>1941</v>
      </c>
      <c r="E84" s="38" t="s">
        <v>974</v>
      </c>
      <c r="F84" s="31" t="s">
        <v>361</v>
      </c>
      <c r="G84" s="31" t="s">
        <v>363</v>
      </c>
      <c r="H84" s="32">
        <v>77.3</v>
      </c>
    </row>
    <row r="85" spans="2:8" x14ac:dyDescent="0.25">
      <c r="B85" s="30">
        <v>41098</v>
      </c>
      <c r="C85" s="38" t="s">
        <v>1942</v>
      </c>
      <c r="D85" s="38" t="s">
        <v>1943</v>
      </c>
      <c r="E85" s="38" t="s">
        <v>1944</v>
      </c>
      <c r="F85" s="31" t="s">
        <v>361</v>
      </c>
      <c r="G85" s="31" t="s">
        <v>363</v>
      </c>
      <c r="H85" s="32">
        <v>77.3</v>
      </c>
    </row>
    <row r="86" spans="2:8" x14ac:dyDescent="0.25">
      <c r="B86" s="30">
        <v>41098</v>
      </c>
      <c r="C86" s="38" t="s">
        <v>1945</v>
      </c>
      <c r="D86" s="38" t="s">
        <v>1219</v>
      </c>
      <c r="E86" s="38" t="s">
        <v>1548</v>
      </c>
      <c r="F86" s="31" t="s">
        <v>361</v>
      </c>
      <c r="G86" s="31" t="s">
        <v>363</v>
      </c>
      <c r="H86" s="32">
        <v>77.3</v>
      </c>
    </row>
    <row r="87" spans="2:8" x14ac:dyDescent="0.25">
      <c r="B87" s="30">
        <v>41098</v>
      </c>
      <c r="C87" s="38" t="s">
        <v>1946</v>
      </c>
      <c r="D87" s="38" t="s">
        <v>1947</v>
      </c>
      <c r="E87" s="38" t="s">
        <v>1948</v>
      </c>
      <c r="F87" s="31" t="s">
        <v>361</v>
      </c>
      <c r="G87" s="31" t="s">
        <v>363</v>
      </c>
      <c r="H87" s="32">
        <v>77.3</v>
      </c>
    </row>
    <row r="88" spans="2:8" x14ac:dyDescent="0.25">
      <c r="B88" s="30">
        <v>41098</v>
      </c>
      <c r="C88" s="38" t="s">
        <v>1949</v>
      </c>
      <c r="D88" s="38" t="s">
        <v>1950</v>
      </c>
      <c r="E88" s="38" t="s">
        <v>1951</v>
      </c>
      <c r="F88" s="31" t="s">
        <v>361</v>
      </c>
      <c r="G88" s="31" t="s">
        <v>363</v>
      </c>
      <c r="H88" s="32">
        <v>77.3</v>
      </c>
    </row>
    <row r="89" spans="2:8" x14ac:dyDescent="0.25">
      <c r="B89" s="30">
        <v>41098</v>
      </c>
      <c r="C89" s="38" t="s">
        <v>1952</v>
      </c>
      <c r="D89" s="38" t="s">
        <v>1953</v>
      </c>
      <c r="E89" s="38" t="s">
        <v>1954</v>
      </c>
      <c r="F89" s="31" t="s">
        <v>361</v>
      </c>
      <c r="G89" s="31" t="s">
        <v>363</v>
      </c>
      <c r="H89" s="32">
        <v>77.3</v>
      </c>
    </row>
    <row r="90" spans="2:8" x14ac:dyDescent="0.25">
      <c r="B90" s="30">
        <v>41098</v>
      </c>
      <c r="C90" s="38" t="s">
        <v>1955</v>
      </c>
      <c r="D90" s="38" t="s">
        <v>1956</v>
      </c>
      <c r="E90" s="38" t="s">
        <v>1957</v>
      </c>
      <c r="F90" s="31" t="s">
        <v>361</v>
      </c>
      <c r="G90" s="31" t="s">
        <v>363</v>
      </c>
      <c r="H90" s="32">
        <v>77.3</v>
      </c>
    </row>
    <row r="91" spans="2:8" x14ac:dyDescent="0.25">
      <c r="B91" s="30">
        <v>41098</v>
      </c>
      <c r="C91" s="38" t="s">
        <v>1958</v>
      </c>
      <c r="D91" s="38" t="s">
        <v>1959</v>
      </c>
      <c r="E91" s="38" t="s">
        <v>658</v>
      </c>
      <c r="F91" s="31" t="s">
        <v>361</v>
      </c>
      <c r="G91" s="31" t="s">
        <v>363</v>
      </c>
      <c r="H91" s="32">
        <v>77.3</v>
      </c>
    </row>
    <row r="92" spans="2:8" x14ac:dyDescent="0.25">
      <c r="B92" s="30">
        <v>41101</v>
      </c>
      <c r="C92" s="38" t="s">
        <v>1960</v>
      </c>
      <c r="D92" s="38" t="s">
        <v>1961</v>
      </c>
      <c r="E92" s="38" t="s">
        <v>880</v>
      </c>
      <c r="F92" s="33">
        <v>1012</v>
      </c>
      <c r="G92" s="33" t="s">
        <v>243</v>
      </c>
      <c r="H92" s="32">
        <v>90.2</v>
      </c>
    </row>
    <row r="93" spans="2:8" x14ac:dyDescent="0.25">
      <c r="B93" s="30">
        <v>41102</v>
      </c>
      <c r="C93" s="38" t="s">
        <v>1962</v>
      </c>
      <c r="D93" s="38" t="s">
        <v>1963</v>
      </c>
      <c r="E93" s="38" t="s">
        <v>766</v>
      </c>
      <c r="F93" s="31" t="s">
        <v>244</v>
      </c>
      <c r="G93" s="31" t="s">
        <v>369</v>
      </c>
      <c r="H93" s="32">
        <v>106.6</v>
      </c>
    </row>
    <row r="94" spans="2:8" x14ac:dyDescent="0.25">
      <c r="B94" s="30">
        <v>41102</v>
      </c>
      <c r="C94" s="38" t="s">
        <v>1964</v>
      </c>
      <c r="E94" s="38" t="s">
        <v>1189</v>
      </c>
      <c r="F94" s="31" t="s">
        <v>246</v>
      </c>
      <c r="G94" s="31" t="s">
        <v>370</v>
      </c>
      <c r="H94" s="32">
        <v>77.3</v>
      </c>
    </row>
    <row r="95" spans="2:8" x14ac:dyDescent="0.25">
      <c r="B95" s="30">
        <v>41102</v>
      </c>
      <c r="C95" s="38" t="s">
        <v>1965</v>
      </c>
      <c r="E95" s="38" t="s">
        <v>1966</v>
      </c>
      <c r="F95" s="31" t="s">
        <v>248</v>
      </c>
      <c r="G95" s="31" t="s">
        <v>366</v>
      </c>
      <c r="H95" s="32">
        <v>185.3</v>
      </c>
    </row>
    <row r="96" spans="2:8" x14ac:dyDescent="0.25">
      <c r="B96" s="30">
        <v>41102</v>
      </c>
      <c r="C96" s="38" t="s">
        <v>1967</v>
      </c>
      <c r="D96" s="38" t="s">
        <v>1968</v>
      </c>
      <c r="E96" s="38" t="s">
        <v>780</v>
      </c>
      <c r="F96" s="31" t="s">
        <v>252</v>
      </c>
      <c r="G96" s="31" t="s">
        <v>251</v>
      </c>
      <c r="H96" s="32">
        <v>231.6</v>
      </c>
    </row>
    <row r="97" spans="2:8" x14ac:dyDescent="0.25">
      <c r="B97" s="69">
        <v>41103</v>
      </c>
      <c r="C97" s="38" t="s">
        <v>1978</v>
      </c>
      <c r="D97" s="38" t="s">
        <v>1969</v>
      </c>
      <c r="E97" s="38" t="s">
        <v>1970</v>
      </c>
      <c r="F97" s="31" t="s">
        <v>252</v>
      </c>
      <c r="G97" s="31" t="s">
        <v>251</v>
      </c>
      <c r="H97" s="32">
        <v>231.6</v>
      </c>
    </row>
    <row r="98" spans="2:8" x14ac:dyDescent="0.25">
      <c r="B98" s="69"/>
      <c r="F98" s="31" t="s">
        <v>271</v>
      </c>
      <c r="G98" s="31" t="s">
        <v>960</v>
      </c>
      <c r="H98" s="32">
        <v>73.900000000000006</v>
      </c>
    </row>
    <row r="99" spans="2:8" ht="15.75" customHeight="1" x14ac:dyDescent="0.25">
      <c r="B99" s="69">
        <v>41103</v>
      </c>
      <c r="C99" s="38" t="s">
        <v>1971</v>
      </c>
      <c r="E99" s="38" t="s">
        <v>1972</v>
      </c>
      <c r="F99" s="31" t="s">
        <v>559</v>
      </c>
      <c r="G99" s="31" t="s">
        <v>928</v>
      </c>
      <c r="H99" s="32">
        <v>106.6</v>
      </c>
    </row>
    <row r="100" spans="2:8" x14ac:dyDescent="0.25">
      <c r="B100" s="69">
        <v>41103</v>
      </c>
      <c r="C100" s="38" t="s">
        <v>1973</v>
      </c>
      <c r="E100" s="38" t="s">
        <v>1974</v>
      </c>
      <c r="F100" s="31" t="s">
        <v>252</v>
      </c>
      <c r="G100" s="31" t="s">
        <v>251</v>
      </c>
      <c r="H100" s="32">
        <v>231.6</v>
      </c>
    </row>
    <row r="101" spans="2:8" x14ac:dyDescent="0.25">
      <c r="B101" s="69">
        <v>41103</v>
      </c>
      <c r="C101" s="38" t="s">
        <v>1975</v>
      </c>
      <c r="D101" s="38" t="s">
        <v>1976</v>
      </c>
      <c r="E101" s="38" t="s">
        <v>905</v>
      </c>
      <c r="F101" s="31" t="s">
        <v>252</v>
      </c>
      <c r="G101" s="31" t="s">
        <v>251</v>
      </c>
      <c r="H101" s="32">
        <v>231.6</v>
      </c>
    </row>
    <row r="102" spans="2:8" x14ac:dyDescent="0.25">
      <c r="B102" s="69"/>
      <c r="F102" s="31" t="s">
        <v>271</v>
      </c>
      <c r="G102" s="31" t="s">
        <v>960</v>
      </c>
      <c r="H102" s="32">
        <v>73.900000000000006</v>
      </c>
    </row>
    <row r="103" spans="2:8" x14ac:dyDescent="0.25">
      <c r="B103" s="69"/>
      <c r="F103" s="31" t="s">
        <v>322</v>
      </c>
      <c r="G103" s="31" t="s">
        <v>11</v>
      </c>
      <c r="H103" s="32">
        <v>54.8</v>
      </c>
    </row>
    <row r="104" spans="2:8" ht="14.25" customHeight="1" x14ac:dyDescent="0.25">
      <c r="B104" s="69">
        <v>41103</v>
      </c>
      <c r="C104" s="38" t="s">
        <v>1977</v>
      </c>
      <c r="D104" s="38" t="s">
        <v>1979</v>
      </c>
      <c r="E104" s="38" t="s">
        <v>1032</v>
      </c>
      <c r="F104" s="31" t="s">
        <v>559</v>
      </c>
      <c r="G104" s="31" t="s">
        <v>928</v>
      </c>
      <c r="H104" s="32">
        <v>106.6</v>
      </c>
    </row>
    <row r="105" spans="2:8" x14ac:dyDescent="0.25">
      <c r="B105" s="30">
        <v>41106</v>
      </c>
      <c r="C105" s="31" t="s">
        <v>1878</v>
      </c>
      <c r="D105" s="31" t="s">
        <v>1879</v>
      </c>
      <c r="E105" s="31" t="s">
        <v>714</v>
      </c>
      <c r="F105" s="33">
        <v>1012</v>
      </c>
      <c r="G105" s="33" t="s">
        <v>243</v>
      </c>
      <c r="H105" s="32">
        <v>90.2</v>
      </c>
    </row>
    <row r="106" spans="2:8" x14ac:dyDescent="0.25">
      <c r="B106" s="30"/>
      <c r="C106" s="31"/>
      <c r="D106" s="31"/>
      <c r="E106" s="31"/>
      <c r="F106" s="33">
        <v>3046</v>
      </c>
      <c r="G106" s="39" t="s">
        <v>1880</v>
      </c>
      <c r="H106" s="32">
        <v>78.7</v>
      </c>
    </row>
    <row r="107" spans="2:8" x14ac:dyDescent="0.25">
      <c r="B107" s="30">
        <v>41106</v>
      </c>
      <c r="C107" s="31" t="s">
        <v>1881</v>
      </c>
      <c r="D107" s="31" t="s">
        <v>1882</v>
      </c>
      <c r="E107" s="31" t="s">
        <v>911</v>
      </c>
      <c r="F107" s="33">
        <v>1010</v>
      </c>
      <c r="G107" s="33" t="s">
        <v>65</v>
      </c>
      <c r="H107" s="32">
        <v>51.6</v>
      </c>
    </row>
    <row r="108" spans="2:8" x14ac:dyDescent="0.25">
      <c r="B108" s="30"/>
      <c r="C108" s="31"/>
      <c r="D108" s="31"/>
      <c r="E108" s="31"/>
      <c r="F108" s="31" t="s">
        <v>322</v>
      </c>
      <c r="G108" s="31" t="s">
        <v>11</v>
      </c>
      <c r="H108" s="32">
        <v>54.8</v>
      </c>
    </row>
    <row r="109" spans="2:8" x14ac:dyDescent="0.25">
      <c r="B109" s="30"/>
      <c r="C109" s="31"/>
      <c r="D109" s="31"/>
      <c r="E109" s="31"/>
      <c r="F109" s="31" t="s">
        <v>271</v>
      </c>
      <c r="G109" s="31" t="s">
        <v>960</v>
      </c>
      <c r="H109" s="32">
        <v>73.900000000000006</v>
      </c>
    </row>
    <row r="110" spans="2:8" x14ac:dyDescent="0.25">
      <c r="B110" s="30"/>
      <c r="C110" s="31"/>
      <c r="D110" s="31"/>
      <c r="E110" s="31"/>
      <c r="F110" s="31"/>
      <c r="G110" s="31"/>
      <c r="H110" s="32"/>
    </row>
    <row r="111" spans="2:8" x14ac:dyDescent="0.25">
      <c r="B111" s="30"/>
      <c r="C111" s="31"/>
      <c r="D111" s="31"/>
      <c r="E111" s="31"/>
      <c r="F111" s="31"/>
      <c r="G111" s="31"/>
      <c r="H111" s="32"/>
    </row>
    <row r="112" spans="2:8" x14ac:dyDescent="0.25">
      <c r="B112" s="30"/>
      <c r="C112" s="31"/>
      <c r="D112" s="31"/>
      <c r="E112" s="31"/>
      <c r="F112" s="31"/>
      <c r="G112" s="31"/>
      <c r="H112" s="32"/>
    </row>
    <row r="113" spans="2:8" x14ac:dyDescent="0.25">
      <c r="B113" s="30"/>
      <c r="C113" s="31"/>
      <c r="D113" s="31"/>
      <c r="E113" s="31"/>
      <c r="F113" s="31"/>
      <c r="G113" s="31"/>
      <c r="H113" s="32"/>
    </row>
    <row r="114" spans="2:8" x14ac:dyDescent="0.25">
      <c r="B114" s="30">
        <v>41106</v>
      </c>
      <c r="C114" s="31" t="s">
        <v>1883</v>
      </c>
      <c r="D114" s="31" t="s">
        <v>1884</v>
      </c>
      <c r="E114" s="31" t="s">
        <v>911</v>
      </c>
      <c r="F114" s="33">
        <v>1010</v>
      </c>
      <c r="G114" s="33" t="s">
        <v>65</v>
      </c>
      <c r="H114" s="32">
        <v>51.6</v>
      </c>
    </row>
    <row r="115" spans="2:8" x14ac:dyDescent="0.25">
      <c r="B115" s="30">
        <v>41108</v>
      </c>
      <c r="C115" s="31" t="s">
        <v>1885</v>
      </c>
      <c r="D115" s="31" t="s">
        <v>1886</v>
      </c>
      <c r="E115" s="31" t="s">
        <v>1887</v>
      </c>
      <c r="F115" s="31" t="s">
        <v>244</v>
      </c>
      <c r="G115" s="31" t="s">
        <v>369</v>
      </c>
      <c r="H115" s="32">
        <v>106.6</v>
      </c>
    </row>
    <row r="116" spans="2:8" x14ac:dyDescent="0.25">
      <c r="B116" s="30">
        <v>41108</v>
      </c>
      <c r="C116" s="31" t="s">
        <v>1888</v>
      </c>
      <c r="D116" s="31" t="s">
        <v>1889</v>
      </c>
      <c r="E116" s="31" t="s">
        <v>1890</v>
      </c>
      <c r="F116" s="31" t="s">
        <v>246</v>
      </c>
      <c r="G116" s="31" t="s">
        <v>370</v>
      </c>
      <c r="H116" s="32">
        <v>77.3</v>
      </c>
    </row>
    <row r="117" spans="2:8" x14ac:dyDescent="0.25">
      <c r="B117" s="30"/>
      <c r="C117" s="31"/>
      <c r="D117" s="31"/>
      <c r="E117" s="31"/>
      <c r="F117" s="31" t="s">
        <v>271</v>
      </c>
      <c r="G117" s="31" t="s">
        <v>960</v>
      </c>
      <c r="H117" s="32">
        <v>73.900000000000006</v>
      </c>
    </row>
    <row r="118" spans="2:8" x14ac:dyDescent="0.25">
      <c r="B118" s="30"/>
      <c r="C118" s="31"/>
      <c r="D118" s="31"/>
      <c r="E118" s="31"/>
      <c r="F118" s="31" t="s">
        <v>322</v>
      </c>
      <c r="G118" s="31" t="s">
        <v>11</v>
      </c>
      <c r="H118" s="32">
        <v>54.8</v>
      </c>
    </row>
    <row r="119" spans="2:8" x14ac:dyDescent="0.25">
      <c r="B119" s="30">
        <v>41108</v>
      </c>
      <c r="C119" s="31" t="s">
        <v>1891</v>
      </c>
      <c r="D119" s="31" t="s">
        <v>1892</v>
      </c>
      <c r="E119" s="31" t="s">
        <v>498</v>
      </c>
      <c r="F119" s="31" t="s">
        <v>246</v>
      </c>
      <c r="G119" s="31" t="s">
        <v>370</v>
      </c>
      <c r="H119" s="32">
        <v>77.3</v>
      </c>
    </row>
    <row r="120" spans="2:8" x14ac:dyDescent="0.25">
      <c r="B120" s="30"/>
      <c r="C120" s="31"/>
      <c r="D120" s="31"/>
      <c r="E120" s="31"/>
      <c r="F120" s="31" t="s">
        <v>561</v>
      </c>
      <c r="G120" s="31" t="s">
        <v>1893</v>
      </c>
      <c r="H120" s="32">
        <v>108.9</v>
      </c>
    </row>
    <row r="121" spans="2:8" x14ac:dyDescent="0.25">
      <c r="B121" s="30">
        <v>41108</v>
      </c>
      <c r="C121" s="31" t="s">
        <v>1894</v>
      </c>
      <c r="D121" s="31" t="s">
        <v>1895</v>
      </c>
      <c r="E121" s="31" t="s">
        <v>1441</v>
      </c>
      <c r="F121" s="31" t="s">
        <v>246</v>
      </c>
      <c r="G121" s="31" t="s">
        <v>370</v>
      </c>
      <c r="H121" s="32">
        <v>77.3</v>
      </c>
    </row>
    <row r="122" spans="2:8" x14ac:dyDescent="0.25">
      <c r="B122" s="30">
        <v>41108</v>
      </c>
      <c r="C122" s="31" t="s">
        <v>1896</v>
      </c>
      <c r="D122" s="31" t="s">
        <v>1897</v>
      </c>
      <c r="E122" s="31" t="s">
        <v>1898</v>
      </c>
      <c r="F122" s="31" t="s">
        <v>246</v>
      </c>
      <c r="G122" s="31" t="s">
        <v>370</v>
      </c>
      <c r="H122" s="32">
        <v>77.3</v>
      </c>
    </row>
    <row r="123" spans="2:8" x14ac:dyDescent="0.25">
      <c r="B123" s="30">
        <v>41108</v>
      </c>
      <c r="C123" s="31" t="s">
        <v>1899</v>
      </c>
      <c r="D123" s="31" t="s">
        <v>1900</v>
      </c>
      <c r="E123" s="31" t="s">
        <v>1444</v>
      </c>
      <c r="F123" s="31" t="s">
        <v>246</v>
      </c>
      <c r="G123" s="31" t="s">
        <v>370</v>
      </c>
      <c r="H123" s="32">
        <v>77.3</v>
      </c>
    </row>
    <row r="124" spans="2:8" x14ac:dyDescent="0.25">
      <c r="B124" s="30">
        <v>41108</v>
      </c>
      <c r="C124" s="31" t="s">
        <v>1901</v>
      </c>
      <c r="D124" s="31" t="s">
        <v>1902</v>
      </c>
      <c r="E124" s="31" t="s">
        <v>1035</v>
      </c>
      <c r="F124" s="31" t="s">
        <v>246</v>
      </c>
      <c r="G124" s="31" t="s">
        <v>370</v>
      </c>
      <c r="H124" s="32">
        <v>77.3</v>
      </c>
    </row>
    <row r="125" spans="2:8" x14ac:dyDescent="0.25">
      <c r="B125" s="30">
        <v>41108</v>
      </c>
      <c r="C125" s="31" t="s">
        <v>1903</v>
      </c>
      <c r="D125" s="31" t="s">
        <v>1904</v>
      </c>
      <c r="E125" s="31" t="s">
        <v>1037</v>
      </c>
      <c r="F125" s="31" t="s">
        <v>246</v>
      </c>
      <c r="G125" s="31" t="s">
        <v>370</v>
      </c>
      <c r="H125" s="32">
        <v>77.3</v>
      </c>
    </row>
    <row r="126" spans="2:8" ht="15" customHeight="1" x14ac:dyDescent="0.25">
      <c r="B126" s="30">
        <v>41109</v>
      </c>
      <c r="C126" s="31" t="s">
        <v>1905</v>
      </c>
      <c r="D126" s="31" t="s">
        <v>1906</v>
      </c>
      <c r="E126" s="31" t="s">
        <v>1907</v>
      </c>
      <c r="F126" s="31" t="s">
        <v>559</v>
      </c>
      <c r="G126" s="31" t="s">
        <v>928</v>
      </c>
      <c r="H126" s="32">
        <v>106.6</v>
      </c>
    </row>
    <row r="127" spans="2:8" x14ac:dyDescent="0.25">
      <c r="B127" s="30">
        <v>41109</v>
      </c>
      <c r="C127" s="31" t="s">
        <v>2236</v>
      </c>
      <c r="D127" s="31" t="s">
        <v>2237</v>
      </c>
      <c r="E127" s="31" t="s">
        <v>2238</v>
      </c>
      <c r="F127" s="31" t="s">
        <v>252</v>
      </c>
      <c r="G127" s="31" t="s">
        <v>251</v>
      </c>
      <c r="H127" s="32">
        <v>231.6</v>
      </c>
    </row>
    <row r="128" spans="2:8" x14ac:dyDescent="0.25">
      <c r="B128" s="30">
        <v>41109</v>
      </c>
      <c r="C128" s="31" t="s">
        <v>1908</v>
      </c>
      <c r="D128" s="31" t="s">
        <v>1909</v>
      </c>
      <c r="E128" s="31" t="s">
        <v>1910</v>
      </c>
      <c r="F128" s="31" t="s">
        <v>2248</v>
      </c>
      <c r="G128" s="31" t="s">
        <v>2239</v>
      </c>
      <c r="H128" s="32">
        <v>231.6</v>
      </c>
    </row>
    <row r="129" spans="2:8" ht="14.45" customHeight="1" x14ac:dyDescent="0.25">
      <c r="B129" s="30"/>
      <c r="C129" s="31"/>
      <c r="D129" s="31"/>
      <c r="E129" s="31"/>
      <c r="F129" s="31" t="s">
        <v>271</v>
      </c>
      <c r="G129" s="31" t="s">
        <v>2232</v>
      </c>
      <c r="H129" s="32">
        <f>73.9*3</f>
        <v>221.70000000000002</v>
      </c>
    </row>
    <row r="130" spans="2:8" ht="14.45" customHeight="1" x14ac:dyDescent="0.25">
      <c r="B130" s="30"/>
      <c r="C130" s="31"/>
      <c r="D130" s="31"/>
      <c r="E130" s="31"/>
      <c r="F130" s="31" t="s">
        <v>322</v>
      </c>
      <c r="G130" s="31" t="s">
        <v>11</v>
      </c>
      <c r="H130" s="32">
        <v>54.8</v>
      </c>
    </row>
    <row r="131" spans="2:8" ht="14.45" customHeight="1" x14ac:dyDescent="0.25">
      <c r="B131" s="30"/>
      <c r="C131" s="31"/>
      <c r="D131" s="31"/>
      <c r="E131" s="31"/>
      <c r="F131" s="31" t="s">
        <v>1194</v>
      </c>
      <c r="G131" s="31" t="s">
        <v>2045</v>
      </c>
      <c r="H131" s="32">
        <v>34.700000000000003</v>
      </c>
    </row>
    <row r="132" spans="2:8" ht="14.45" customHeight="1" x14ac:dyDescent="0.25">
      <c r="B132" s="30">
        <v>41109</v>
      </c>
      <c r="C132" s="31" t="s">
        <v>1911</v>
      </c>
      <c r="D132" s="31"/>
      <c r="E132" s="31" t="s">
        <v>1912</v>
      </c>
      <c r="F132" s="31" t="s">
        <v>559</v>
      </c>
      <c r="G132" s="31" t="s">
        <v>928</v>
      </c>
      <c r="H132" s="32">
        <v>106.6</v>
      </c>
    </row>
    <row r="133" spans="2:8" ht="14.45" customHeight="1" x14ac:dyDescent="0.25">
      <c r="B133" s="30">
        <v>41109</v>
      </c>
      <c r="C133" s="31" t="s">
        <v>1913</v>
      </c>
      <c r="D133" s="31"/>
      <c r="E133" s="31" t="s">
        <v>792</v>
      </c>
      <c r="F133" s="31" t="s">
        <v>252</v>
      </c>
      <c r="G133" s="31" t="s">
        <v>251</v>
      </c>
      <c r="H133" s="32">
        <v>231.6</v>
      </c>
    </row>
    <row r="134" spans="2:8" ht="14.45" customHeight="1" x14ac:dyDescent="0.25">
      <c r="B134" s="30"/>
      <c r="C134" s="31"/>
      <c r="D134" s="31"/>
      <c r="E134" s="31"/>
      <c r="F134" s="31" t="s">
        <v>271</v>
      </c>
      <c r="G134" s="31" t="s">
        <v>960</v>
      </c>
      <c r="H134" s="32">
        <v>73.900000000000006</v>
      </c>
    </row>
    <row r="135" spans="2:8" ht="14.45" customHeight="1" x14ac:dyDescent="0.25">
      <c r="B135" s="30">
        <v>41113</v>
      </c>
      <c r="C135" s="31" t="s">
        <v>1914</v>
      </c>
      <c r="D135" s="31" t="s">
        <v>1915</v>
      </c>
      <c r="E135" s="31" t="s">
        <v>649</v>
      </c>
      <c r="F135" s="33">
        <v>1012</v>
      </c>
      <c r="G135" s="33" t="s">
        <v>243</v>
      </c>
      <c r="H135" s="32">
        <v>90.2</v>
      </c>
    </row>
    <row r="136" spans="2:8" ht="14.45" customHeight="1" x14ac:dyDescent="0.25">
      <c r="B136" s="30"/>
      <c r="C136" s="31"/>
      <c r="D136" s="31"/>
      <c r="E136" s="31"/>
      <c r="F136" s="31" t="s">
        <v>2241</v>
      </c>
      <c r="G136" s="31" t="s">
        <v>1916</v>
      </c>
      <c r="H136" s="32">
        <v>404.3</v>
      </c>
    </row>
    <row r="137" spans="2:8" ht="14.45" customHeight="1" x14ac:dyDescent="0.25">
      <c r="B137" s="30">
        <v>41113</v>
      </c>
      <c r="C137" s="31" t="s">
        <v>1917</v>
      </c>
      <c r="D137" s="31" t="s">
        <v>1918</v>
      </c>
      <c r="E137" s="31" t="s">
        <v>684</v>
      </c>
      <c r="F137" s="31" t="s">
        <v>244</v>
      </c>
      <c r="G137" s="31" t="s">
        <v>369</v>
      </c>
      <c r="H137" s="32">
        <v>106.6</v>
      </c>
    </row>
    <row r="138" spans="2:8" ht="14.45" customHeight="1" x14ac:dyDescent="0.25">
      <c r="B138" s="30"/>
      <c r="C138" s="31"/>
      <c r="D138" s="31"/>
      <c r="E138" s="31"/>
      <c r="F138" s="31" t="s">
        <v>2243</v>
      </c>
      <c r="G138" s="31" t="s">
        <v>1919</v>
      </c>
      <c r="H138" s="32">
        <v>341.2</v>
      </c>
    </row>
    <row r="139" spans="2:8" x14ac:dyDescent="0.25">
      <c r="B139" s="30">
        <v>41114</v>
      </c>
      <c r="C139" s="31" t="s">
        <v>1920</v>
      </c>
      <c r="D139" s="31" t="s">
        <v>1921</v>
      </c>
      <c r="E139" s="31" t="s">
        <v>648</v>
      </c>
      <c r="F139" s="33">
        <v>1012</v>
      </c>
      <c r="G139" s="33" t="s">
        <v>243</v>
      </c>
      <c r="H139" s="32">
        <v>90.2</v>
      </c>
    </row>
    <row r="140" spans="2:8" x14ac:dyDescent="0.25">
      <c r="B140" s="30"/>
      <c r="C140" s="31"/>
      <c r="D140" s="31"/>
      <c r="E140" s="31"/>
      <c r="F140" s="33">
        <v>7567</v>
      </c>
      <c r="G140" s="33" t="s">
        <v>1922</v>
      </c>
      <c r="H140" s="32">
        <v>309.7</v>
      </c>
    </row>
    <row r="141" spans="2:8" x14ac:dyDescent="0.25">
      <c r="B141" s="30">
        <v>41120</v>
      </c>
      <c r="C141" s="31" t="s">
        <v>1477</v>
      </c>
      <c r="D141" s="31" t="s">
        <v>1478</v>
      </c>
      <c r="E141" s="31" t="s">
        <v>648</v>
      </c>
      <c r="F141" s="33">
        <v>1012</v>
      </c>
      <c r="G141" s="33" t="s">
        <v>243</v>
      </c>
      <c r="H141" s="32">
        <v>90.2</v>
      </c>
    </row>
    <row r="142" spans="2:8" x14ac:dyDescent="0.25">
      <c r="B142" s="30">
        <v>41121</v>
      </c>
      <c r="C142" s="31" t="s">
        <v>1923</v>
      </c>
      <c r="D142" s="31" t="s">
        <v>1924</v>
      </c>
      <c r="E142" s="31" t="s">
        <v>595</v>
      </c>
      <c r="F142" s="33">
        <v>1012</v>
      </c>
      <c r="G142" s="33" t="s">
        <v>243</v>
      </c>
      <c r="H142" s="32">
        <v>90.2</v>
      </c>
    </row>
    <row r="143" spans="2:8" x14ac:dyDescent="0.25">
      <c r="B143" s="30"/>
      <c r="C143" s="31"/>
      <c r="D143" s="31"/>
      <c r="E143" s="31"/>
      <c r="F143" s="31" t="s">
        <v>271</v>
      </c>
      <c r="G143" s="31" t="s">
        <v>960</v>
      </c>
      <c r="H143" s="32">
        <v>73.900000000000006</v>
      </c>
    </row>
    <row r="144" spans="2:8" x14ac:dyDescent="0.25">
      <c r="B144" s="33"/>
      <c r="C144" s="31"/>
      <c r="D144" s="31"/>
      <c r="E144" s="31"/>
      <c r="F144" s="31"/>
      <c r="G144" s="40" t="s">
        <v>33</v>
      </c>
      <c r="H144" s="32"/>
    </row>
    <row r="145" spans="2:8" x14ac:dyDescent="0.25">
      <c r="B145" s="33"/>
      <c r="C145" s="31"/>
      <c r="D145" s="31"/>
      <c r="E145" s="31"/>
      <c r="F145" s="31"/>
      <c r="G145" s="41" t="s">
        <v>35</v>
      </c>
      <c r="H145" s="32"/>
    </row>
    <row r="146" spans="2:8" x14ac:dyDescent="0.25">
      <c r="B146" s="33"/>
      <c r="C146" s="31"/>
      <c r="D146" s="31"/>
      <c r="E146" s="31"/>
      <c r="F146" s="31"/>
      <c r="G146" s="41"/>
      <c r="H146" s="32"/>
    </row>
    <row r="147" spans="2:8" x14ac:dyDescent="0.25">
      <c r="B147" s="33"/>
      <c r="C147" s="31"/>
      <c r="D147" s="31"/>
      <c r="E147" s="31"/>
      <c r="F147" s="31"/>
      <c r="G147" s="71" t="s">
        <v>2244</v>
      </c>
      <c r="H147" s="32"/>
    </row>
    <row r="148" spans="2:8" ht="16.899999999999999" customHeight="1" x14ac:dyDescent="0.25">
      <c r="B148" s="44"/>
      <c r="C148" s="45"/>
      <c r="D148" s="46"/>
      <c r="E148" s="45"/>
      <c r="F148" s="45"/>
      <c r="H148" s="47" t="s">
        <v>34</v>
      </c>
    </row>
    <row r="149" spans="2:8" ht="24" customHeight="1" x14ac:dyDescent="0.25">
      <c r="B149" s="44"/>
      <c r="C149" s="45"/>
      <c r="D149" s="46"/>
      <c r="F149" s="45"/>
      <c r="G149" s="151">
        <f>SUM(H4:H147)</f>
        <v>12816.700000000008</v>
      </c>
      <c r="H149" s="151"/>
    </row>
    <row r="150" spans="2:8" x14ac:dyDescent="0.25">
      <c r="B150" s="44"/>
      <c r="C150" s="45"/>
      <c r="D150" s="46"/>
      <c r="E150" s="45"/>
      <c r="F150" s="45"/>
      <c r="G150" s="45"/>
      <c r="H150" s="49"/>
    </row>
    <row r="151" spans="2:8" x14ac:dyDescent="0.25">
      <c r="B151" s="44"/>
      <c r="C151" s="45"/>
      <c r="D151" s="46"/>
      <c r="E151" s="45"/>
      <c r="F151" s="45"/>
      <c r="G151" s="45"/>
      <c r="H151" s="49"/>
    </row>
    <row r="152" spans="2:8" x14ac:dyDescent="0.25">
      <c r="B152" s="44"/>
      <c r="E152" s="45"/>
      <c r="F152" s="45"/>
      <c r="G152" s="45"/>
      <c r="H152" s="49"/>
    </row>
    <row r="153" spans="2:8" x14ac:dyDescent="0.25">
      <c r="B153" s="44"/>
      <c r="C153" s="45"/>
      <c r="D153" s="45"/>
      <c r="E153" s="45"/>
      <c r="F153" s="45"/>
      <c r="G153" s="45"/>
      <c r="H153" s="49"/>
    </row>
    <row r="154" spans="2:8" x14ac:dyDescent="0.25">
      <c r="B154" s="44"/>
      <c r="C154" s="46"/>
      <c r="D154" s="46"/>
      <c r="F154" s="45"/>
    </row>
  </sheetData>
  <mergeCells count="3">
    <mergeCell ref="B2:H2"/>
    <mergeCell ref="B3:H3"/>
    <mergeCell ref="G149:H149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showWhiteSpace="0" view="pageLayout" topLeftCell="A15" zoomScale="85" zoomScaleNormal="100" zoomScaleSheetLayoutView="70" zoomScalePageLayoutView="85" workbookViewId="0">
      <selection activeCell="F25" sqref="F25:H25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9" s="64" customFormat="1" x14ac:dyDescent="0.25">
      <c r="C1" s="65"/>
      <c r="D1" s="65"/>
      <c r="E1" s="65"/>
      <c r="F1" s="65"/>
      <c r="G1" s="65" t="s">
        <v>1877</v>
      </c>
    </row>
    <row r="2" spans="2:9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9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9" s="64" customFormat="1" x14ac:dyDescent="0.25">
      <c r="C4" s="65"/>
      <c r="D4" s="65"/>
      <c r="E4" s="65"/>
      <c r="F4" s="65"/>
      <c r="G4" s="65"/>
    </row>
    <row r="5" spans="2:9" s="72" customFormat="1" ht="14.25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9" s="73" customFormat="1" ht="14.25" x14ac:dyDescent="0.25">
      <c r="B6" s="53">
        <v>41092</v>
      </c>
      <c r="C6" s="52" t="s">
        <v>1980</v>
      </c>
      <c r="D6" s="52" t="s">
        <v>1981</v>
      </c>
      <c r="E6" s="52" t="s">
        <v>626</v>
      </c>
      <c r="F6" s="55">
        <v>1004</v>
      </c>
      <c r="G6" s="55" t="s">
        <v>60</v>
      </c>
      <c r="H6" s="56">
        <v>51.6</v>
      </c>
    </row>
    <row r="7" spans="2:9" s="73" customFormat="1" ht="14.25" x14ac:dyDescent="0.25">
      <c r="B7" s="53">
        <v>41092</v>
      </c>
      <c r="C7" s="52" t="s">
        <v>1982</v>
      </c>
      <c r="D7" s="52" t="s">
        <v>1983</v>
      </c>
      <c r="E7" s="52" t="s">
        <v>849</v>
      </c>
      <c r="F7" s="55">
        <v>1004</v>
      </c>
      <c r="G7" s="55" t="s">
        <v>60</v>
      </c>
      <c r="H7" s="56">
        <v>51.6</v>
      </c>
    </row>
    <row r="8" spans="2:9" s="73" customFormat="1" ht="14.25" x14ac:dyDescent="0.25">
      <c r="B8" s="53"/>
      <c r="C8" s="52"/>
      <c r="D8" s="52"/>
      <c r="E8" s="52"/>
      <c r="F8" s="52" t="s">
        <v>271</v>
      </c>
      <c r="G8" s="52" t="s">
        <v>960</v>
      </c>
      <c r="H8" s="54">
        <v>73.900000000000006</v>
      </c>
    </row>
    <row r="9" spans="2:9" s="73" customFormat="1" ht="14.25" x14ac:dyDescent="0.25">
      <c r="B9" s="53"/>
      <c r="C9" s="52"/>
      <c r="D9" s="52"/>
      <c r="E9" s="52"/>
      <c r="F9" s="52" t="s">
        <v>322</v>
      </c>
      <c r="G9" s="52" t="s">
        <v>11</v>
      </c>
      <c r="H9" s="54">
        <v>54.8</v>
      </c>
    </row>
    <row r="10" spans="2:9" s="73" customFormat="1" ht="14.25" x14ac:dyDescent="0.25">
      <c r="B10" s="53">
        <v>41093</v>
      </c>
      <c r="C10" s="37" t="s">
        <v>1982</v>
      </c>
      <c r="D10" s="37" t="s">
        <v>1983</v>
      </c>
      <c r="E10" s="52" t="s">
        <v>613</v>
      </c>
      <c r="F10" s="55">
        <v>1004</v>
      </c>
      <c r="G10" s="55" t="s">
        <v>60</v>
      </c>
      <c r="H10" s="56">
        <v>51.6</v>
      </c>
    </row>
    <row r="11" spans="2:9" s="73" customFormat="1" ht="14.25" x14ac:dyDescent="0.25">
      <c r="B11" s="53">
        <v>41093</v>
      </c>
      <c r="C11" s="37" t="s">
        <v>1980</v>
      </c>
      <c r="D11" s="37" t="s">
        <v>1981</v>
      </c>
      <c r="E11" s="52" t="s">
        <v>615</v>
      </c>
      <c r="F11" s="55">
        <v>1004</v>
      </c>
      <c r="G11" s="55" t="s">
        <v>60</v>
      </c>
      <c r="H11" s="56">
        <v>51.6</v>
      </c>
    </row>
    <row r="12" spans="2:9" s="73" customFormat="1" ht="18" customHeight="1" x14ac:dyDescent="0.25">
      <c r="B12" s="53">
        <v>41094</v>
      </c>
      <c r="C12" s="37" t="s">
        <v>1980</v>
      </c>
      <c r="D12" s="37" t="s">
        <v>1981</v>
      </c>
      <c r="E12" s="52" t="s">
        <v>610</v>
      </c>
      <c r="F12" s="55">
        <v>1002</v>
      </c>
      <c r="G12" s="55" t="s">
        <v>61</v>
      </c>
      <c r="H12" s="56">
        <v>68.2</v>
      </c>
    </row>
    <row r="13" spans="2:9" s="73" customFormat="1" ht="14.25" x14ac:dyDescent="0.25">
      <c r="B13" s="53">
        <v>41096</v>
      </c>
      <c r="C13" s="37" t="s">
        <v>1980</v>
      </c>
      <c r="D13" s="52" t="s">
        <v>1981</v>
      </c>
      <c r="E13" s="52" t="s">
        <v>615</v>
      </c>
      <c r="F13" s="55">
        <v>1002</v>
      </c>
      <c r="G13" s="55" t="s">
        <v>61</v>
      </c>
      <c r="H13" s="56">
        <v>68.2</v>
      </c>
    </row>
    <row r="14" spans="2:9" s="73" customFormat="1" ht="13.15" customHeight="1" x14ac:dyDescent="0.25">
      <c r="B14" s="53">
        <v>41096</v>
      </c>
      <c r="C14" s="52" t="s">
        <v>1980</v>
      </c>
      <c r="D14" s="52" t="s">
        <v>1981</v>
      </c>
      <c r="E14" s="52" t="s">
        <v>593</v>
      </c>
      <c r="F14" s="57">
        <v>1018</v>
      </c>
      <c r="G14" s="57" t="s">
        <v>1246</v>
      </c>
      <c r="H14" s="56">
        <v>51.6</v>
      </c>
    </row>
    <row r="15" spans="2:9" s="73" customFormat="1" ht="18" customHeight="1" x14ac:dyDescent="0.25">
      <c r="B15" s="53">
        <v>41096</v>
      </c>
      <c r="C15" s="37" t="s">
        <v>1988</v>
      </c>
      <c r="D15" s="37" t="s">
        <v>1989</v>
      </c>
      <c r="E15" s="52" t="s">
        <v>498</v>
      </c>
      <c r="F15" s="75" t="s">
        <v>244</v>
      </c>
      <c r="G15" s="75" t="s">
        <v>369</v>
      </c>
      <c r="H15" s="56">
        <v>106.6</v>
      </c>
    </row>
    <row r="16" spans="2:9" s="73" customFormat="1" ht="14.25" x14ac:dyDescent="0.25">
      <c r="B16" s="53">
        <v>41096</v>
      </c>
      <c r="C16" s="52" t="s">
        <v>1992</v>
      </c>
      <c r="D16" s="37" t="s">
        <v>1993</v>
      </c>
      <c r="E16" s="52" t="s">
        <v>634</v>
      </c>
      <c r="F16" s="52" t="s">
        <v>248</v>
      </c>
      <c r="G16" s="52" t="s">
        <v>366</v>
      </c>
      <c r="H16" s="54">
        <v>185.3</v>
      </c>
      <c r="I16" s="54"/>
    </row>
    <row r="17" spans="2:8" s="73" customFormat="1" ht="14.25" x14ac:dyDescent="0.25">
      <c r="B17" s="53">
        <v>41097</v>
      </c>
      <c r="C17" s="52" t="s">
        <v>1994</v>
      </c>
      <c r="D17" s="37" t="s">
        <v>1995</v>
      </c>
      <c r="E17" s="52" t="s">
        <v>1307</v>
      </c>
      <c r="F17" s="55">
        <v>1004</v>
      </c>
      <c r="G17" s="55" t="s">
        <v>60</v>
      </c>
      <c r="H17" s="56">
        <v>51.6</v>
      </c>
    </row>
    <row r="18" spans="2:8" s="73" customFormat="1" ht="14.25" x14ac:dyDescent="0.25">
      <c r="B18" s="53">
        <v>41097</v>
      </c>
      <c r="C18" s="52" t="s">
        <v>731</v>
      </c>
      <c r="D18" s="37" t="s">
        <v>732</v>
      </c>
      <c r="E18" s="52" t="s">
        <v>1996</v>
      </c>
      <c r="F18" s="55">
        <v>1004</v>
      </c>
      <c r="G18" s="55" t="s">
        <v>60</v>
      </c>
      <c r="H18" s="56">
        <v>51.6</v>
      </c>
    </row>
    <row r="19" spans="2:8" s="73" customFormat="1" ht="14.25" x14ac:dyDescent="0.25">
      <c r="B19" s="74">
        <v>41097</v>
      </c>
      <c r="C19" s="37" t="s">
        <v>2000</v>
      </c>
      <c r="D19" s="37" t="s">
        <v>2001</v>
      </c>
      <c r="E19" s="37" t="s">
        <v>1275</v>
      </c>
      <c r="F19" s="55">
        <v>1004</v>
      </c>
      <c r="G19" s="55" t="s">
        <v>60</v>
      </c>
      <c r="H19" s="56">
        <v>51.6</v>
      </c>
    </row>
    <row r="20" spans="2:8" s="73" customFormat="1" ht="14.25" x14ac:dyDescent="0.25">
      <c r="B20" s="53">
        <v>41097</v>
      </c>
      <c r="C20" s="52" t="s">
        <v>1994</v>
      </c>
      <c r="D20" s="37" t="s">
        <v>1995</v>
      </c>
      <c r="E20" s="52" t="s">
        <v>2002</v>
      </c>
      <c r="F20" s="55">
        <v>1004</v>
      </c>
      <c r="G20" s="55" t="s">
        <v>60</v>
      </c>
      <c r="H20" s="56">
        <v>51.6</v>
      </c>
    </row>
    <row r="21" spans="2:8" s="73" customFormat="1" ht="14.25" x14ac:dyDescent="0.25">
      <c r="B21" s="53">
        <v>41097</v>
      </c>
      <c r="C21" s="52" t="s">
        <v>1980</v>
      </c>
      <c r="D21" s="37" t="s">
        <v>1981</v>
      </c>
      <c r="E21" s="52" t="s">
        <v>1930</v>
      </c>
      <c r="F21" s="55">
        <v>1004</v>
      </c>
      <c r="G21" s="55" t="s">
        <v>60</v>
      </c>
      <c r="H21" s="56">
        <v>51.6</v>
      </c>
    </row>
    <row r="22" spans="2:8" s="73" customFormat="1" ht="14.25" x14ac:dyDescent="0.25">
      <c r="B22" s="53">
        <v>41097</v>
      </c>
      <c r="C22" s="52" t="s">
        <v>2004</v>
      </c>
      <c r="D22" s="37" t="s">
        <v>2005</v>
      </c>
      <c r="E22" s="52" t="s">
        <v>2006</v>
      </c>
      <c r="F22" s="57">
        <v>1018</v>
      </c>
      <c r="G22" s="57" t="s">
        <v>1246</v>
      </c>
      <c r="H22" s="56">
        <v>51.6</v>
      </c>
    </row>
    <row r="23" spans="2:8" s="73" customFormat="1" ht="14.25" x14ac:dyDescent="0.25">
      <c r="B23" s="53">
        <v>41097</v>
      </c>
      <c r="C23" s="52" t="s">
        <v>2007</v>
      </c>
      <c r="D23" s="52" t="s">
        <v>2008</v>
      </c>
      <c r="E23" s="52" t="s">
        <v>1838</v>
      </c>
      <c r="F23" s="57">
        <v>1018</v>
      </c>
      <c r="G23" s="57" t="s">
        <v>1246</v>
      </c>
      <c r="H23" s="56">
        <v>51.6</v>
      </c>
    </row>
    <row r="24" spans="2:8" s="73" customFormat="1" ht="14.25" x14ac:dyDescent="0.25">
      <c r="B24" s="53">
        <v>41097</v>
      </c>
      <c r="C24" s="52" t="s">
        <v>2009</v>
      </c>
      <c r="D24" s="52" t="s">
        <v>2010</v>
      </c>
      <c r="E24" s="52" t="s">
        <v>666</v>
      </c>
      <c r="F24" s="57">
        <v>1018</v>
      </c>
      <c r="G24" s="57" t="s">
        <v>1246</v>
      </c>
      <c r="H24" s="56">
        <v>51.6</v>
      </c>
    </row>
    <row r="25" spans="2:8" s="73" customFormat="1" ht="14.25" x14ac:dyDescent="0.25">
      <c r="B25" s="53">
        <v>41097</v>
      </c>
      <c r="C25" s="52" t="s">
        <v>1992</v>
      </c>
      <c r="D25" s="52" t="s">
        <v>1993</v>
      </c>
      <c r="E25" s="52" t="s">
        <v>663</v>
      </c>
      <c r="F25" s="57">
        <v>1018</v>
      </c>
      <c r="G25" s="57" t="s">
        <v>1246</v>
      </c>
      <c r="H25" s="56">
        <v>51.6</v>
      </c>
    </row>
    <row r="26" spans="2:8" s="73" customFormat="1" ht="14.25" x14ac:dyDescent="0.25">
      <c r="B26" s="53"/>
      <c r="C26" s="52"/>
      <c r="D26" s="52"/>
      <c r="E26" s="52"/>
      <c r="F26" s="52" t="s">
        <v>271</v>
      </c>
      <c r="G26" s="52" t="s">
        <v>2245</v>
      </c>
      <c r="H26" s="54">
        <f>73.9*2</f>
        <v>147.80000000000001</v>
      </c>
    </row>
    <row r="27" spans="2:8" s="73" customFormat="1" ht="14.25" x14ac:dyDescent="0.25">
      <c r="B27" s="53">
        <v>41098</v>
      </c>
      <c r="C27" s="52" t="s">
        <v>1992</v>
      </c>
      <c r="D27" s="52" t="s">
        <v>1993</v>
      </c>
      <c r="E27" s="52" t="s">
        <v>875</v>
      </c>
      <c r="F27" s="57">
        <v>1031</v>
      </c>
      <c r="G27" s="52" t="s">
        <v>556</v>
      </c>
      <c r="H27" s="54">
        <v>106.6</v>
      </c>
    </row>
    <row r="28" spans="2:8" s="73" customFormat="1" ht="14.25" x14ac:dyDescent="0.25">
      <c r="B28" s="53"/>
      <c r="C28" s="52"/>
      <c r="D28" s="52"/>
      <c r="E28" s="52"/>
      <c r="F28" s="52" t="s">
        <v>271</v>
      </c>
      <c r="G28" s="52" t="s">
        <v>960</v>
      </c>
      <c r="H28" s="54">
        <v>73.900000000000006</v>
      </c>
    </row>
    <row r="29" spans="2:8" s="73" customFormat="1" ht="14.25" x14ac:dyDescent="0.25">
      <c r="B29" s="53">
        <v>41098</v>
      </c>
      <c r="C29" s="37" t="s">
        <v>2014</v>
      </c>
      <c r="D29" s="37" t="s">
        <v>2015</v>
      </c>
      <c r="E29" s="37" t="s">
        <v>793</v>
      </c>
      <c r="F29" s="57">
        <v>1031</v>
      </c>
      <c r="G29" s="52" t="s">
        <v>556</v>
      </c>
      <c r="H29" s="54">
        <v>106.6</v>
      </c>
    </row>
    <row r="30" spans="2:8" s="73" customFormat="1" ht="14.25" x14ac:dyDescent="0.25">
      <c r="B30" s="53"/>
      <c r="C30" s="37"/>
      <c r="D30" s="37"/>
      <c r="E30" s="37"/>
      <c r="F30" s="57"/>
      <c r="G30" s="52"/>
      <c r="H30" s="54"/>
    </row>
    <row r="31" spans="2:8" s="73" customFormat="1" ht="14.25" x14ac:dyDescent="0.25">
      <c r="B31" s="53"/>
      <c r="C31" s="37"/>
      <c r="D31" s="37"/>
      <c r="E31" s="37"/>
      <c r="F31" s="57"/>
      <c r="G31" s="52"/>
      <c r="H31" s="54"/>
    </row>
    <row r="32" spans="2:8" s="73" customFormat="1" ht="14.25" x14ac:dyDescent="0.25">
      <c r="B32" s="53"/>
      <c r="C32" s="37"/>
      <c r="D32" s="37"/>
      <c r="E32" s="37"/>
      <c r="F32" s="57"/>
      <c r="G32" s="52"/>
      <c r="H32" s="54"/>
    </row>
    <row r="33" spans="2:8" s="73" customFormat="1" ht="14.25" x14ac:dyDescent="0.25">
      <c r="B33" s="53"/>
      <c r="C33" s="37"/>
      <c r="D33" s="37"/>
      <c r="E33" s="37"/>
      <c r="F33" s="57"/>
      <c r="G33" s="52"/>
      <c r="H33" s="54"/>
    </row>
    <row r="34" spans="2:8" s="73" customFormat="1" ht="14.25" x14ac:dyDescent="0.25">
      <c r="B34" s="53"/>
      <c r="C34" s="37"/>
      <c r="D34" s="37"/>
      <c r="E34" s="37"/>
      <c r="F34" s="57"/>
      <c r="G34" s="52"/>
      <c r="H34" s="54"/>
    </row>
    <row r="35" spans="2:8" s="73" customFormat="1" ht="14.25" x14ac:dyDescent="0.25">
      <c r="B35" s="53">
        <v>41098</v>
      </c>
      <c r="C35" s="37" t="s">
        <v>2018</v>
      </c>
      <c r="D35" s="37" t="s">
        <v>2019</v>
      </c>
      <c r="E35" s="37" t="s">
        <v>899</v>
      </c>
      <c r="F35" s="57">
        <v>1031</v>
      </c>
      <c r="G35" s="52" t="s">
        <v>556</v>
      </c>
      <c r="H35" s="54">
        <v>106.6</v>
      </c>
    </row>
    <row r="36" spans="2:8" s="73" customFormat="1" ht="14.25" x14ac:dyDescent="0.25">
      <c r="B36" s="53">
        <v>41098</v>
      </c>
      <c r="C36" s="37" t="s">
        <v>2014</v>
      </c>
      <c r="D36" s="37" t="s">
        <v>2015</v>
      </c>
      <c r="E36" s="37" t="s">
        <v>880</v>
      </c>
      <c r="F36" s="52" t="s">
        <v>361</v>
      </c>
      <c r="G36" s="52" t="s">
        <v>363</v>
      </c>
      <c r="H36" s="54">
        <v>77.3</v>
      </c>
    </row>
    <row r="37" spans="2:8" s="73" customFormat="1" ht="14.25" x14ac:dyDescent="0.25">
      <c r="B37" s="53">
        <v>41098</v>
      </c>
      <c r="C37" s="37" t="s">
        <v>2023</v>
      </c>
      <c r="D37" s="37" t="s">
        <v>1832</v>
      </c>
      <c r="E37" s="37" t="s">
        <v>1353</v>
      </c>
      <c r="F37" s="52" t="s">
        <v>361</v>
      </c>
      <c r="G37" s="52" t="s">
        <v>363</v>
      </c>
      <c r="H37" s="54">
        <v>77.3</v>
      </c>
    </row>
    <row r="38" spans="2:8" s="73" customFormat="1" ht="14.25" x14ac:dyDescent="0.25">
      <c r="B38" s="53">
        <v>41098</v>
      </c>
      <c r="C38" s="37" t="s">
        <v>2024</v>
      </c>
      <c r="D38" s="37" t="s">
        <v>2010</v>
      </c>
      <c r="E38" s="37" t="s">
        <v>911</v>
      </c>
      <c r="F38" s="52" t="s">
        <v>361</v>
      </c>
      <c r="G38" s="52" t="s">
        <v>363</v>
      </c>
      <c r="H38" s="54">
        <v>77.3</v>
      </c>
    </row>
    <row r="39" spans="2:8" s="73" customFormat="1" ht="14.25" x14ac:dyDescent="0.25">
      <c r="B39" s="53">
        <v>41100</v>
      </c>
      <c r="C39" s="37" t="s">
        <v>1980</v>
      </c>
      <c r="D39" s="37" t="s">
        <v>1981</v>
      </c>
      <c r="E39" s="37" t="s">
        <v>911</v>
      </c>
      <c r="F39" s="55">
        <v>1002</v>
      </c>
      <c r="G39" s="55" t="s">
        <v>61</v>
      </c>
      <c r="H39" s="56">
        <v>68.2</v>
      </c>
    </row>
    <row r="40" spans="2:8" s="73" customFormat="1" ht="14.25" x14ac:dyDescent="0.25">
      <c r="B40" s="53">
        <v>41102</v>
      </c>
      <c r="C40" s="37" t="s">
        <v>1980</v>
      </c>
      <c r="D40" s="37" t="s">
        <v>1981</v>
      </c>
      <c r="E40" s="37" t="s">
        <v>613</v>
      </c>
      <c r="F40" s="55">
        <v>1002</v>
      </c>
      <c r="G40" s="55" t="s">
        <v>61</v>
      </c>
      <c r="H40" s="56">
        <v>68.2</v>
      </c>
    </row>
    <row r="41" spans="2:8" s="73" customFormat="1" ht="14.25" x14ac:dyDescent="0.25">
      <c r="B41" s="53">
        <v>41103</v>
      </c>
      <c r="C41" s="37" t="s">
        <v>706</v>
      </c>
      <c r="D41" s="37" t="s">
        <v>707</v>
      </c>
      <c r="E41" s="37" t="s">
        <v>1608</v>
      </c>
      <c r="F41" s="55">
        <v>1002</v>
      </c>
      <c r="G41" s="55" t="s">
        <v>61</v>
      </c>
      <c r="H41" s="56">
        <v>68.2</v>
      </c>
    </row>
    <row r="42" spans="2:8" s="73" customFormat="1" ht="14.25" x14ac:dyDescent="0.25">
      <c r="B42" s="53"/>
      <c r="C42" s="37"/>
      <c r="D42" s="37"/>
      <c r="E42" s="37"/>
      <c r="F42" s="52" t="s">
        <v>322</v>
      </c>
      <c r="G42" s="52" t="s">
        <v>11</v>
      </c>
      <c r="H42" s="54">
        <v>54.8</v>
      </c>
    </row>
    <row r="43" spans="2:8" s="73" customFormat="1" ht="14.25" x14ac:dyDescent="0.25">
      <c r="B43" s="53">
        <v>41103</v>
      </c>
      <c r="C43" s="37" t="s">
        <v>706</v>
      </c>
      <c r="D43" s="37" t="s">
        <v>707</v>
      </c>
      <c r="E43" s="37" t="s">
        <v>648</v>
      </c>
      <c r="F43" s="55">
        <v>1002</v>
      </c>
      <c r="G43" s="55" t="s">
        <v>61</v>
      </c>
      <c r="H43" s="56">
        <v>68.2</v>
      </c>
    </row>
    <row r="44" spans="2:8" s="73" customFormat="1" ht="14.25" x14ac:dyDescent="0.25">
      <c r="B44" s="74">
        <v>41106</v>
      </c>
      <c r="C44" s="37" t="s">
        <v>1980</v>
      </c>
      <c r="D44" s="37" t="s">
        <v>1981</v>
      </c>
      <c r="E44" s="37" t="s">
        <v>598</v>
      </c>
      <c r="F44" s="55">
        <v>1004</v>
      </c>
      <c r="G44" s="55" t="s">
        <v>60</v>
      </c>
      <c r="H44" s="56">
        <v>51.6</v>
      </c>
    </row>
    <row r="45" spans="2:8" s="73" customFormat="1" ht="14.25" x14ac:dyDescent="0.25">
      <c r="B45" s="74">
        <v>41106</v>
      </c>
      <c r="C45" s="37" t="s">
        <v>2027</v>
      </c>
      <c r="D45" s="37" t="s">
        <v>2028</v>
      </c>
      <c r="E45" s="37" t="s">
        <v>598</v>
      </c>
      <c r="F45" s="55">
        <v>1004</v>
      </c>
      <c r="G45" s="55" t="s">
        <v>60</v>
      </c>
      <c r="H45" s="56">
        <v>51.6</v>
      </c>
    </row>
    <row r="46" spans="2:8" s="73" customFormat="1" ht="14.25" x14ac:dyDescent="0.25">
      <c r="B46" s="74">
        <v>41107</v>
      </c>
      <c r="C46" s="37" t="s">
        <v>1881</v>
      </c>
      <c r="D46" s="37" t="s">
        <v>1882</v>
      </c>
      <c r="E46" s="37" t="s">
        <v>2029</v>
      </c>
      <c r="F46" s="55">
        <v>1002</v>
      </c>
      <c r="G46" s="55" t="s">
        <v>61</v>
      </c>
      <c r="H46" s="56">
        <v>68.2</v>
      </c>
    </row>
    <row r="47" spans="2:8" s="73" customFormat="1" ht="14.25" x14ac:dyDescent="0.25">
      <c r="B47" s="74">
        <v>41108</v>
      </c>
      <c r="C47" s="37" t="s">
        <v>1980</v>
      </c>
      <c r="D47" s="37" t="s">
        <v>1981</v>
      </c>
      <c r="E47" s="37" t="s">
        <v>1350</v>
      </c>
      <c r="F47" s="55">
        <v>1004</v>
      </c>
      <c r="G47" s="55" t="s">
        <v>60</v>
      </c>
      <c r="H47" s="56">
        <v>51.6</v>
      </c>
    </row>
    <row r="48" spans="2:8" s="73" customFormat="1" ht="14.25" x14ac:dyDescent="0.25">
      <c r="B48" s="74">
        <v>41108</v>
      </c>
      <c r="C48" s="37" t="s">
        <v>1881</v>
      </c>
      <c r="D48" s="37" t="s">
        <v>1882</v>
      </c>
      <c r="E48" s="37" t="s">
        <v>899</v>
      </c>
      <c r="F48" s="55">
        <v>1004</v>
      </c>
      <c r="G48" s="55" t="s">
        <v>60</v>
      </c>
      <c r="H48" s="56">
        <v>51.6</v>
      </c>
    </row>
    <row r="49" spans="2:8" s="73" customFormat="1" ht="14.25" x14ac:dyDescent="0.25">
      <c r="B49" s="74">
        <v>41108</v>
      </c>
      <c r="C49" s="37" t="s">
        <v>2027</v>
      </c>
      <c r="D49" s="37" t="s">
        <v>2028</v>
      </c>
      <c r="E49" s="37" t="s">
        <v>2030</v>
      </c>
      <c r="F49" s="55">
        <v>1004</v>
      </c>
      <c r="G49" s="55" t="s">
        <v>60</v>
      </c>
      <c r="H49" s="56">
        <v>51.6</v>
      </c>
    </row>
    <row r="50" spans="2:8" s="73" customFormat="1" ht="14.25" x14ac:dyDescent="0.25">
      <c r="B50" s="74">
        <v>41108</v>
      </c>
      <c r="C50" s="37" t="s">
        <v>2031</v>
      </c>
      <c r="D50" s="37" t="s">
        <v>2032</v>
      </c>
      <c r="E50" s="37" t="s">
        <v>1481</v>
      </c>
      <c r="F50" s="55">
        <v>1002</v>
      </c>
      <c r="G50" s="55" t="s">
        <v>61</v>
      </c>
      <c r="H50" s="56">
        <v>68.2</v>
      </c>
    </row>
    <row r="51" spans="2:8" s="73" customFormat="1" ht="14.25" x14ac:dyDescent="0.25">
      <c r="B51" s="74">
        <v>41108</v>
      </c>
      <c r="C51" s="37" t="s">
        <v>1980</v>
      </c>
      <c r="D51" s="37" t="s">
        <v>1981</v>
      </c>
      <c r="E51" s="37" t="s">
        <v>2033</v>
      </c>
      <c r="F51" s="75" t="s">
        <v>244</v>
      </c>
      <c r="G51" s="75" t="s">
        <v>369</v>
      </c>
      <c r="H51" s="56">
        <v>106.6</v>
      </c>
    </row>
    <row r="52" spans="2:8" s="73" customFormat="1" ht="14.25" x14ac:dyDescent="0.25">
      <c r="B52" s="74"/>
      <c r="C52" s="37"/>
      <c r="D52" s="37"/>
      <c r="E52" s="37"/>
      <c r="F52" s="52" t="s">
        <v>322</v>
      </c>
      <c r="G52" s="52" t="s">
        <v>11</v>
      </c>
      <c r="H52" s="54">
        <v>54.8</v>
      </c>
    </row>
    <row r="53" spans="2:8" s="73" customFormat="1" ht="14.25" x14ac:dyDescent="0.25">
      <c r="B53" s="74">
        <v>41108</v>
      </c>
      <c r="C53" s="37" t="s">
        <v>2036</v>
      </c>
      <c r="D53" s="37" t="s">
        <v>2037</v>
      </c>
      <c r="E53" s="37" t="s">
        <v>2038</v>
      </c>
      <c r="F53" s="52" t="s">
        <v>559</v>
      </c>
      <c r="G53" s="52" t="s">
        <v>928</v>
      </c>
      <c r="H53" s="54">
        <v>106.6</v>
      </c>
    </row>
    <row r="54" spans="2:8" s="73" customFormat="1" ht="14.25" x14ac:dyDescent="0.25">
      <c r="B54" s="74"/>
      <c r="C54" s="37"/>
      <c r="D54" s="37"/>
      <c r="E54" s="37"/>
      <c r="F54" s="52" t="s">
        <v>322</v>
      </c>
      <c r="G54" s="52" t="s">
        <v>11</v>
      </c>
      <c r="H54" s="54">
        <v>54.8</v>
      </c>
    </row>
    <row r="55" spans="2:8" s="73" customFormat="1" ht="14.25" x14ac:dyDescent="0.25">
      <c r="B55" s="74">
        <v>41109</v>
      </c>
      <c r="C55" s="37" t="s">
        <v>2039</v>
      </c>
      <c r="D55" s="37" t="s">
        <v>2040</v>
      </c>
      <c r="E55" s="37" t="s">
        <v>250</v>
      </c>
      <c r="F55" s="52" t="s">
        <v>327</v>
      </c>
      <c r="G55" s="52" t="s">
        <v>1777</v>
      </c>
      <c r="H55" s="54">
        <v>185.3</v>
      </c>
    </row>
    <row r="56" spans="2:8" s="73" customFormat="1" ht="14.25" x14ac:dyDescent="0.25">
      <c r="B56" s="74"/>
      <c r="C56" s="37"/>
      <c r="D56" s="37"/>
      <c r="E56" s="37"/>
      <c r="F56" s="52" t="s">
        <v>1194</v>
      </c>
      <c r="G56" s="52" t="s">
        <v>619</v>
      </c>
      <c r="H56" s="54">
        <f>34.7*2</f>
        <v>69.400000000000006</v>
      </c>
    </row>
    <row r="57" spans="2:8" s="73" customFormat="1" ht="14.25" x14ac:dyDescent="0.25">
      <c r="B57" s="74"/>
      <c r="C57" s="37"/>
      <c r="D57" s="37"/>
      <c r="E57" s="37"/>
      <c r="F57" s="52" t="s">
        <v>271</v>
      </c>
      <c r="G57" s="52" t="s">
        <v>960</v>
      </c>
      <c r="H57" s="54">
        <v>73.900000000000006</v>
      </c>
    </row>
    <row r="58" spans="2:8" s="73" customFormat="1" ht="14.25" x14ac:dyDescent="0.25">
      <c r="B58" s="74"/>
      <c r="C58" s="37"/>
      <c r="D58" s="37"/>
      <c r="E58" s="37"/>
      <c r="F58" s="52" t="s">
        <v>322</v>
      </c>
      <c r="G58" s="52" t="s">
        <v>11</v>
      </c>
      <c r="H58" s="54">
        <v>54.8</v>
      </c>
    </row>
    <row r="59" spans="2:8" s="73" customFormat="1" ht="14.25" x14ac:dyDescent="0.25">
      <c r="B59" s="74"/>
      <c r="C59" s="37"/>
      <c r="D59" s="37"/>
      <c r="E59" s="37"/>
      <c r="F59" s="37"/>
      <c r="G59" s="37" t="s">
        <v>2041</v>
      </c>
    </row>
    <row r="60" spans="2:8" s="73" customFormat="1" ht="14.25" x14ac:dyDescent="0.25">
      <c r="B60" s="74">
        <v>41109</v>
      </c>
      <c r="C60" s="37" t="s">
        <v>2039</v>
      </c>
      <c r="D60" s="37" t="s">
        <v>2040</v>
      </c>
      <c r="E60" s="37" t="s">
        <v>1134</v>
      </c>
      <c r="F60" s="52" t="s">
        <v>559</v>
      </c>
      <c r="G60" s="52" t="s">
        <v>928</v>
      </c>
      <c r="H60" s="54">
        <v>106.6</v>
      </c>
    </row>
    <row r="61" spans="2:8" s="73" customFormat="1" ht="14.25" x14ac:dyDescent="0.25">
      <c r="B61" s="74"/>
      <c r="C61" s="37"/>
      <c r="D61" s="37"/>
      <c r="E61" s="37"/>
      <c r="F61" s="52" t="s">
        <v>1194</v>
      </c>
      <c r="G61" s="52" t="s">
        <v>2045</v>
      </c>
      <c r="H61" s="54">
        <v>34.700000000000003</v>
      </c>
    </row>
    <row r="62" spans="2:8" s="73" customFormat="1" ht="14.25" x14ac:dyDescent="0.25">
      <c r="B62" s="74">
        <v>41109</v>
      </c>
      <c r="C62" s="37" t="s">
        <v>2046</v>
      </c>
      <c r="D62" s="37" t="s">
        <v>2047</v>
      </c>
      <c r="E62" s="37" t="s">
        <v>1907</v>
      </c>
      <c r="F62" s="52" t="s">
        <v>559</v>
      </c>
      <c r="G62" s="52" t="s">
        <v>928</v>
      </c>
      <c r="H62" s="54">
        <v>106.6</v>
      </c>
    </row>
    <row r="63" spans="2:8" s="73" customFormat="1" ht="14.25" x14ac:dyDescent="0.25">
      <c r="B63" s="74">
        <v>41109</v>
      </c>
      <c r="C63" s="37" t="s">
        <v>1980</v>
      </c>
      <c r="D63" s="37" t="s">
        <v>1981</v>
      </c>
      <c r="E63" s="37" t="s">
        <v>875</v>
      </c>
      <c r="F63" s="55">
        <v>1004</v>
      </c>
      <c r="G63" s="55" t="s">
        <v>60</v>
      </c>
      <c r="H63" s="56">
        <v>51.6</v>
      </c>
    </row>
    <row r="64" spans="2:8" s="73" customFormat="1" ht="14.25" x14ac:dyDescent="0.25">
      <c r="B64" s="74">
        <v>41109</v>
      </c>
      <c r="C64" s="37" t="s">
        <v>2027</v>
      </c>
      <c r="D64" s="37" t="s">
        <v>2028</v>
      </c>
      <c r="E64" s="37" t="s">
        <v>1032</v>
      </c>
      <c r="F64" s="55">
        <v>1004</v>
      </c>
      <c r="G64" s="55" t="s">
        <v>60</v>
      </c>
      <c r="H64" s="56">
        <v>51.6</v>
      </c>
    </row>
    <row r="65" spans="2:8" s="73" customFormat="1" ht="14.25" x14ac:dyDescent="0.25">
      <c r="B65" s="74">
        <v>41110</v>
      </c>
      <c r="C65" s="37" t="s">
        <v>1980</v>
      </c>
      <c r="D65" s="37" t="s">
        <v>1981</v>
      </c>
      <c r="E65" s="37" t="s">
        <v>654</v>
      </c>
      <c r="F65" s="55">
        <v>1004</v>
      </c>
      <c r="G65" s="55" t="s">
        <v>60</v>
      </c>
      <c r="H65" s="56">
        <v>51.6</v>
      </c>
    </row>
    <row r="66" spans="2:8" s="73" customFormat="1" ht="14.25" x14ac:dyDescent="0.25">
      <c r="B66" s="74"/>
      <c r="C66" s="37"/>
      <c r="D66" s="37"/>
      <c r="E66" s="37"/>
      <c r="F66" s="55"/>
      <c r="G66" s="55"/>
      <c r="H66" s="56"/>
    </row>
    <row r="67" spans="2:8" s="73" customFormat="1" ht="14.25" x14ac:dyDescent="0.25">
      <c r="B67" s="74"/>
      <c r="C67" s="37"/>
      <c r="D67" s="37"/>
      <c r="E67" s="37"/>
      <c r="F67" s="55"/>
      <c r="G67" s="55"/>
      <c r="H67" s="56"/>
    </row>
    <row r="68" spans="2:8" s="73" customFormat="1" ht="14.25" x14ac:dyDescent="0.25">
      <c r="B68" s="74"/>
      <c r="C68" s="37"/>
      <c r="D68" s="37"/>
      <c r="E68" s="37"/>
      <c r="F68" s="55"/>
      <c r="G68" s="55"/>
      <c r="H68" s="56"/>
    </row>
    <row r="69" spans="2:8" s="73" customFormat="1" ht="14.25" x14ac:dyDescent="0.25">
      <c r="B69" s="74"/>
      <c r="C69" s="37"/>
      <c r="D69" s="37"/>
      <c r="E69" s="37"/>
      <c r="F69" s="55"/>
      <c r="G69" s="55"/>
      <c r="H69" s="56"/>
    </row>
    <row r="70" spans="2:8" s="73" customFormat="1" ht="14.25" x14ac:dyDescent="0.25">
      <c r="B70" s="74"/>
      <c r="C70" s="37"/>
      <c r="D70" s="37"/>
      <c r="E70" s="37"/>
      <c r="F70" s="55"/>
      <c r="G70" s="55"/>
      <c r="H70" s="56"/>
    </row>
    <row r="71" spans="2:8" s="73" customFormat="1" ht="14.25" x14ac:dyDescent="0.25">
      <c r="B71" s="74">
        <v>41110</v>
      </c>
      <c r="C71" s="37" t="s">
        <v>2027</v>
      </c>
      <c r="D71" s="37" t="s">
        <v>2028</v>
      </c>
      <c r="E71" s="37" t="s">
        <v>610</v>
      </c>
      <c r="F71" s="55">
        <v>1004</v>
      </c>
      <c r="G71" s="55" t="s">
        <v>60</v>
      </c>
      <c r="H71" s="56">
        <v>51.6</v>
      </c>
    </row>
    <row r="72" spans="2:8" s="73" customFormat="1" ht="14.25" x14ac:dyDescent="0.25">
      <c r="B72" s="74">
        <v>41110</v>
      </c>
      <c r="C72" s="37" t="s">
        <v>1980</v>
      </c>
      <c r="D72" s="37" t="s">
        <v>1981</v>
      </c>
      <c r="E72" s="37" t="s">
        <v>593</v>
      </c>
      <c r="F72" s="55">
        <v>1002</v>
      </c>
      <c r="G72" s="55" t="s">
        <v>61</v>
      </c>
      <c r="H72" s="56">
        <v>68.2</v>
      </c>
    </row>
    <row r="73" spans="2:8" s="73" customFormat="1" ht="14.25" x14ac:dyDescent="0.25">
      <c r="B73" s="74">
        <v>41113</v>
      </c>
      <c r="C73" s="37" t="s">
        <v>1980</v>
      </c>
      <c r="D73" s="37" t="s">
        <v>1981</v>
      </c>
      <c r="E73" s="37" t="s">
        <v>1411</v>
      </c>
      <c r="F73" s="55">
        <v>1002</v>
      </c>
      <c r="G73" s="55" t="s">
        <v>61</v>
      </c>
      <c r="H73" s="56">
        <v>68.2</v>
      </c>
    </row>
    <row r="74" spans="2:8" s="73" customFormat="1" ht="14.25" x14ac:dyDescent="0.25">
      <c r="B74" s="74">
        <v>41114</v>
      </c>
      <c r="C74" s="37" t="s">
        <v>1980</v>
      </c>
      <c r="D74" s="37" t="s">
        <v>1981</v>
      </c>
      <c r="E74" s="37" t="s">
        <v>658</v>
      </c>
      <c r="F74" s="55">
        <v>1002</v>
      </c>
      <c r="G74" s="55" t="s">
        <v>61</v>
      </c>
      <c r="H74" s="56">
        <v>68.2</v>
      </c>
    </row>
    <row r="75" spans="2:8" s="73" customFormat="1" ht="14.25" x14ac:dyDescent="0.25">
      <c r="B75" s="74">
        <v>41117</v>
      </c>
      <c r="C75" s="37" t="s">
        <v>1980</v>
      </c>
      <c r="D75" s="37" t="s">
        <v>1981</v>
      </c>
      <c r="E75" s="37" t="s">
        <v>2048</v>
      </c>
      <c r="F75" s="55">
        <v>1002</v>
      </c>
      <c r="G75" s="55" t="s">
        <v>61</v>
      </c>
      <c r="H75" s="56">
        <v>68.2</v>
      </c>
    </row>
    <row r="76" spans="2:8" s="73" customFormat="1" ht="14.25" x14ac:dyDescent="0.25">
      <c r="B76" s="74">
        <v>41117</v>
      </c>
      <c r="C76" s="37" t="s">
        <v>1980</v>
      </c>
      <c r="D76" s="37" t="s">
        <v>1981</v>
      </c>
      <c r="E76" s="37" t="s">
        <v>593</v>
      </c>
      <c r="F76" s="55">
        <v>1002</v>
      </c>
      <c r="G76" s="55" t="s">
        <v>61</v>
      </c>
      <c r="H76" s="56">
        <v>68.2</v>
      </c>
    </row>
    <row r="77" spans="2:8" s="73" customFormat="1" ht="14.25" x14ac:dyDescent="0.25">
      <c r="B77" s="74">
        <v>41120</v>
      </c>
      <c r="C77" s="37" t="s">
        <v>1980</v>
      </c>
      <c r="D77" s="37" t="s">
        <v>1981</v>
      </c>
      <c r="E77" s="37" t="s">
        <v>598</v>
      </c>
      <c r="F77" s="55">
        <v>1002</v>
      </c>
      <c r="G77" s="55" t="s">
        <v>61</v>
      </c>
      <c r="H77" s="56">
        <v>68.2</v>
      </c>
    </row>
    <row r="78" spans="2:8" s="73" customFormat="1" ht="16.899999999999999" customHeight="1" x14ac:dyDescent="0.25">
      <c r="B78" s="53"/>
      <c r="C78" s="52"/>
      <c r="D78" s="52"/>
      <c r="E78" s="52"/>
      <c r="F78" s="52"/>
      <c r="G78" s="59" t="s">
        <v>33</v>
      </c>
      <c r="H78" s="60" t="s">
        <v>34</v>
      </c>
    </row>
    <row r="79" spans="2:8" s="73" customFormat="1" ht="14.25" x14ac:dyDescent="0.25">
      <c r="B79" s="53"/>
      <c r="C79" s="52"/>
      <c r="D79" s="52"/>
      <c r="E79" s="52"/>
      <c r="F79" s="52"/>
      <c r="G79" s="61" t="s">
        <v>35</v>
      </c>
      <c r="H79" s="62">
        <f>SUM(H6:H77)</f>
        <v>4344.4999999999973</v>
      </c>
    </row>
    <row r="80" spans="2:8" s="73" customFormat="1" ht="14.25" x14ac:dyDescent="0.25">
      <c r="B80" s="74"/>
      <c r="C80" s="37"/>
      <c r="D80" s="37"/>
      <c r="E80" s="37"/>
      <c r="F80" s="37"/>
      <c r="G80" s="37"/>
    </row>
    <row r="81" spans="2:7" s="73" customFormat="1" ht="14.25" x14ac:dyDescent="0.25">
      <c r="B81" s="74"/>
      <c r="C81" s="37"/>
      <c r="D81" s="37"/>
      <c r="E81" s="37"/>
      <c r="F81" s="37"/>
      <c r="G81" s="37"/>
    </row>
    <row r="82" spans="2:7" s="73" customFormat="1" ht="14.25" x14ac:dyDescent="0.25">
      <c r="B82" s="74"/>
      <c r="C82" s="37"/>
      <c r="D82" s="37"/>
      <c r="E82" s="37"/>
      <c r="F82" s="37"/>
      <c r="G82" s="76" t="s">
        <v>2249</v>
      </c>
    </row>
    <row r="83" spans="2:7" s="73" customFormat="1" ht="14.25" x14ac:dyDescent="0.25">
      <c r="B83" s="74"/>
      <c r="C83" s="37"/>
      <c r="D83" s="37"/>
      <c r="E83" s="37"/>
      <c r="F83" s="37"/>
      <c r="G83" s="37"/>
    </row>
    <row r="84" spans="2:7" s="73" customFormat="1" ht="14.25" x14ac:dyDescent="0.25">
      <c r="B84" s="74"/>
      <c r="C84" s="37"/>
      <c r="D84" s="37"/>
      <c r="E84" s="37"/>
      <c r="F84" s="37"/>
      <c r="G84" s="37"/>
    </row>
    <row r="85" spans="2:7" s="73" customFormat="1" ht="14.25" x14ac:dyDescent="0.25">
      <c r="B85" s="74"/>
      <c r="C85" s="37"/>
      <c r="D85" s="37"/>
      <c r="E85" s="37"/>
      <c r="F85" s="37"/>
      <c r="G85" s="37"/>
    </row>
    <row r="86" spans="2:7" s="73" customFormat="1" ht="14.25" x14ac:dyDescent="0.25">
      <c r="B86" s="74"/>
      <c r="C86" s="37"/>
      <c r="D86" s="37"/>
      <c r="E86" s="37"/>
      <c r="F86" s="37"/>
      <c r="G86" s="37"/>
    </row>
    <row r="87" spans="2:7" s="73" customFormat="1" ht="14.25" x14ac:dyDescent="0.25">
      <c r="B87" s="74"/>
      <c r="C87" s="37"/>
      <c r="D87" s="37"/>
      <c r="E87" s="37"/>
      <c r="F87" s="37"/>
      <c r="G87" s="37"/>
    </row>
    <row r="88" spans="2:7" s="73" customFormat="1" ht="14.25" x14ac:dyDescent="0.25">
      <c r="B88" s="74"/>
      <c r="C88" s="37"/>
      <c r="D88" s="37"/>
      <c r="E88" s="37"/>
      <c r="F88" s="37"/>
      <c r="G88" s="37"/>
    </row>
    <row r="89" spans="2:7" s="73" customFormat="1" ht="14.25" x14ac:dyDescent="0.25">
      <c r="B89" s="74"/>
      <c r="C89" s="37"/>
      <c r="D89" s="37"/>
      <c r="E89" s="37"/>
      <c r="F89" s="37"/>
      <c r="G89" s="37"/>
    </row>
    <row r="90" spans="2:7" s="73" customFormat="1" ht="14.25" x14ac:dyDescent="0.25">
      <c r="B90" s="74"/>
      <c r="C90" s="37"/>
      <c r="D90" s="37"/>
      <c r="E90" s="37"/>
      <c r="F90" s="37"/>
      <c r="G90" s="37"/>
    </row>
    <row r="91" spans="2:7" s="73" customFormat="1" ht="14.25" x14ac:dyDescent="0.25">
      <c r="B91" s="74"/>
      <c r="C91" s="37"/>
      <c r="D91" s="37"/>
      <c r="E91" s="37"/>
      <c r="F91" s="37"/>
      <c r="G91" s="37"/>
    </row>
    <row r="92" spans="2:7" s="73" customFormat="1" ht="14.25" x14ac:dyDescent="0.25">
      <c r="B92" s="74"/>
      <c r="C92" s="37"/>
      <c r="D92" s="37"/>
      <c r="E92" s="37"/>
      <c r="F92" s="37"/>
      <c r="G92" s="37"/>
    </row>
    <row r="93" spans="2:7" s="73" customFormat="1" ht="14.25" x14ac:dyDescent="0.25">
      <c r="B93" s="74"/>
      <c r="C93" s="37"/>
      <c r="D93" s="37"/>
      <c r="E93" s="37"/>
      <c r="F93" s="37"/>
      <c r="G93" s="37"/>
    </row>
    <row r="94" spans="2:7" s="73" customFormat="1" ht="14.25" x14ac:dyDescent="0.25">
      <c r="B94" s="74"/>
      <c r="C94" s="37"/>
      <c r="D94" s="37"/>
      <c r="E94" s="37"/>
      <c r="F94" s="37"/>
      <c r="G94" s="37"/>
    </row>
    <row r="95" spans="2:7" s="73" customFormat="1" ht="14.25" x14ac:dyDescent="0.25">
      <c r="B95" s="74"/>
      <c r="C95" s="37"/>
      <c r="D95" s="37"/>
      <c r="E95" s="37"/>
      <c r="F95" s="37"/>
      <c r="G95" s="37"/>
    </row>
    <row r="96" spans="2:7" s="73" customFormat="1" ht="14.25" x14ac:dyDescent="0.25">
      <c r="B96" s="74"/>
      <c r="C96" s="37"/>
      <c r="D96" s="37"/>
      <c r="E96" s="37"/>
      <c r="F96" s="37"/>
      <c r="G96" s="37"/>
    </row>
    <row r="97" spans="2:8" s="73" customFormat="1" ht="14.25" x14ac:dyDescent="0.25">
      <c r="B97" s="74"/>
      <c r="C97" s="37"/>
      <c r="D97" s="37"/>
      <c r="E97" s="37"/>
      <c r="F97" s="37"/>
      <c r="G97" s="37"/>
    </row>
    <row r="98" spans="2:8" s="73" customFormat="1" ht="14.25" x14ac:dyDescent="0.25">
      <c r="B98" s="74"/>
      <c r="C98" s="37"/>
      <c r="D98" s="37"/>
      <c r="E98" s="37"/>
      <c r="F98" s="37"/>
      <c r="G98" s="37"/>
    </row>
    <row r="99" spans="2:8" s="73" customFormat="1" ht="14.25" x14ac:dyDescent="0.25">
      <c r="B99" s="74"/>
      <c r="C99" s="37"/>
      <c r="D99" s="37"/>
      <c r="E99" s="37"/>
      <c r="F99" s="37"/>
      <c r="G99" s="37"/>
    </row>
    <row r="100" spans="2:8" x14ac:dyDescent="0.25">
      <c r="B100" s="58"/>
    </row>
    <row r="101" spans="2:8" x14ac:dyDescent="0.25">
      <c r="B101" s="58"/>
    </row>
    <row r="102" spans="2:8" x14ac:dyDescent="0.25">
      <c r="B102" s="58"/>
    </row>
    <row r="103" spans="2:8" x14ac:dyDescent="0.25">
      <c r="B103" s="58"/>
    </row>
    <row r="104" spans="2:8" x14ac:dyDescent="0.25">
      <c r="B104" s="58"/>
    </row>
    <row r="105" spans="2:8" x14ac:dyDescent="0.25">
      <c r="B105" s="58"/>
    </row>
    <row r="106" spans="2:8" x14ac:dyDescent="0.25">
      <c r="B106" s="58"/>
    </row>
    <row r="107" spans="2:8" x14ac:dyDescent="0.25">
      <c r="B107" s="58"/>
    </row>
    <row r="108" spans="2:8" x14ac:dyDescent="0.25">
      <c r="B108" s="58"/>
    </row>
    <row r="111" spans="2:8" s="73" customFormat="1" ht="14.25" x14ac:dyDescent="0.25">
      <c r="B111" s="53">
        <v>41098</v>
      </c>
      <c r="C111" s="52" t="s">
        <v>2011</v>
      </c>
      <c r="D111" s="52" t="s">
        <v>2012</v>
      </c>
      <c r="E111" s="52" t="s">
        <v>2013</v>
      </c>
      <c r="F111" s="57"/>
      <c r="G111" s="57"/>
      <c r="H111" s="54"/>
    </row>
    <row r="112" spans="2:8" s="73" customFormat="1" ht="14.25" x14ac:dyDescent="0.25">
      <c r="B112" s="53">
        <v>41098</v>
      </c>
      <c r="C112" s="37" t="s">
        <v>2011</v>
      </c>
      <c r="D112" s="37" t="s">
        <v>2012</v>
      </c>
      <c r="E112" s="37" t="s">
        <v>607</v>
      </c>
      <c r="F112" s="55"/>
      <c r="G112" s="55"/>
      <c r="H112" s="56"/>
    </row>
    <row r="113" spans="2:8" s="73" customFormat="1" ht="20.25" customHeight="1" x14ac:dyDescent="0.25">
      <c r="B113" s="53">
        <v>41098</v>
      </c>
      <c r="C113" s="52" t="s">
        <v>1800</v>
      </c>
      <c r="D113" s="52" t="s">
        <v>1801</v>
      </c>
      <c r="E113" s="52" t="s">
        <v>1727</v>
      </c>
      <c r="F113" s="57"/>
      <c r="G113" s="57"/>
      <c r="H113" s="54"/>
    </row>
    <row r="115" spans="2:8" s="73" customFormat="1" ht="14.25" x14ac:dyDescent="0.25">
      <c r="B115" s="53">
        <v>41097</v>
      </c>
      <c r="C115" s="52" t="s">
        <v>1997</v>
      </c>
      <c r="D115" s="37" t="s">
        <v>1998</v>
      </c>
      <c r="E115" s="52" t="s">
        <v>1999</v>
      </c>
      <c r="F115" s="55"/>
      <c r="G115" s="55"/>
      <c r="H115" s="56"/>
    </row>
    <row r="117" spans="2:8" s="73" customFormat="1" ht="14.25" x14ac:dyDescent="0.25">
      <c r="B117" s="53">
        <v>41098</v>
      </c>
      <c r="C117" s="37" t="s">
        <v>2016</v>
      </c>
      <c r="D117" s="37" t="s">
        <v>2017</v>
      </c>
      <c r="E117" s="37" t="s">
        <v>545</v>
      </c>
      <c r="F117" s="55"/>
      <c r="G117" s="55"/>
      <c r="H117" s="56"/>
    </row>
    <row r="118" spans="2:8" s="73" customFormat="1" ht="14.25" x14ac:dyDescent="0.25">
      <c r="B118" s="74">
        <v>41108</v>
      </c>
      <c r="C118" s="37" t="s">
        <v>2034</v>
      </c>
      <c r="D118" s="37" t="s">
        <v>2035</v>
      </c>
      <c r="E118" s="37" t="s">
        <v>851</v>
      </c>
      <c r="F118" s="37"/>
      <c r="G118" s="37"/>
    </row>
    <row r="119" spans="2:8" s="73" customFormat="1" ht="14.25" x14ac:dyDescent="0.25">
      <c r="B119" s="53">
        <v>41098</v>
      </c>
      <c r="C119" s="37" t="s">
        <v>2020</v>
      </c>
      <c r="D119" s="37" t="s">
        <v>2021</v>
      </c>
      <c r="E119" s="37" t="s">
        <v>2022</v>
      </c>
      <c r="F119" s="55"/>
      <c r="G119" s="55"/>
      <c r="H119" s="56"/>
    </row>
    <row r="120" spans="2:8" s="73" customFormat="1" ht="14.25" x14ac:dyDescent="0.25">
      <c r="B120" s="53">
        <v>41102</v>
      </c>
      <c r="C120" s="37" t="s">
        <v>2020</v>
      </c>
      <c r="D120" s="37" t="s">
        <v>2021</v>
      </c>
      <c r="E120" s="37" t="s">
        <v>641</v>
      </c>
      <c r="F120" s="55"/>
      <c r="G120" s="55"/>
      <c r="H120" s="56"/>
    </row>
    <row r="121" spans="2:8" s="73" customFormat="1" ht="14.25" x14ac:dyDescent="0.25">
      <c r="B121" s="74">
        <v>41106</v>
      </c>
      <c r="C121" s="37" t="s">
        <v>706</v>
      </c>
      <c r="D121" s="37" t="s">
        <v>707</v>
      </c>
      <c r="E121" s="37" t="s">
        <v>654</v>
      </c>
      <c r="F121" s="57"/>
      <c r="H121" s="54"/>
    </row>
    <row r="122" spans="2:8" s="73" customFormat="1" ht="14.25" x14ac:dyDescent="0.25">
      <c r="B122" s="74">
        <v>41107</v>
      </c>
      <c r="C122" s="37" t="s">
        <v>706</v>
      </c>
      <c r="D122" s="37" t="s">
        <v>707</v>
      </c>
      <c r="E122" s="37" t="s">
        <v>615</v>
      </c>
      <c r="F122" s="57"/>
      <c r="H122" s="54"/>
    </row>
    <row r="123" spans="2:8" s="73" customFormat="1" ht="14.25" x14ac:dyDescent="0.25">
      <c r="B123" s="74">
        <v>41108</v>
      </c>
      <c r="C123" s="37" t="s">
        <v>706</v>
      </c>
      <c r="D123" s="37" t="s">
        <v>707</v>
      </c>
      <c r="E123" s="37" t="s">
        <v>995</v>
      </c>
      <c r="F123" s="57"/>
      <c r="H123" s="54"/>
    </row>
    <row r="124" spans="2:8" s="73" customFormat="1" ht="14.25" x14ac:dyDescent="0.25">
      <c r="B124" s="53">
        <v>41096</v>
      </c>
      <c r="C124" s="52" t="s">
        <v>1986</v>
      </c>
      <c r="D124" s="37" t="s">
        <v>1987</v>
      </c>
      <c r="E124" s="52" t="s">
        <v>1188</v>
      </c>
      <c r="F124" s="55"/>
      <c r="G124" s="55"/>
      <c r="H124" s="56"/>
    </row>
    <row r="125" spans="2:8" s="73" customFormat="1" ht="14.25" x14ac:dyDescent="0.25">
      <c r="B125" s="53">
        <v>41097</v>
      </c>
      <c r="C125" s="52" t="s">
        <v>1986</v>
      </c>
      <c r="D125" s="37" t="s">
        <v>1987</v>
      </c>
      <c r="E125" s="52" t="s">
        <v>592</v>
      </c>
      <c r="F125" s="55"/>
      <c r="G125" s="55"/>
      <c r="H125" s="56"/>
    </row>
    <row r="126" spans="2:8" s="73" customFormat="1" ht="14.25" x14ac:dyDescent="0.25">
      <c r="B126" s="53">
        <v>41097</v>
      </c>
      <c r="C126" s="52" t="s">
        <v>1986</v>
      </c>
      <c r="D126" s="52" t="s">
        <v>1987</v>
      </c>
      <c r="E126" s="52" t="s">
        <v>708</v>
      </c>
      <c r="F126" s="52"/>
      <c r="G126" s="52"/>
      <c r="H126" s="54"/>
    </row>
    <row r="127" spans="2:8" s="73" customFormat="1" ht="14.25" x14ac:dyDescent="0.25">
      <c r="B127" s="53">
        <v>41098</v>
      </c>
      <c r="C127" s="37" t="s">
        <v>1986</v>
      </c>
      <c r="D127" s="37" t="s">
        <v>1987</v>
      </c>
      <c r="E127" s="37" t="s">
        <v>1954</v>
      </c>
      <c r="F127" s="55"/>
      <c r="G127" s="55"/>
      <c r="H127" s="56"/>
    </row>
    <row r="128" spans="2:8" s="73" customFormat="1" ht="28.5" x14ac:dyDescent="0.25">
      <c r="B128" s="53">
        <v>41096</v>
      </c>
      <c r="C128" s="37" t="s">
        <v>1984</v>
      </c>
      <c r="D128" s="37" t="s">
        <v>1985</v>
      </c>
      <c r="E128" s="52" t="s">
        <v>593</v>
      </c>
      <c r="F128" s="55"/>
      <c r="G128" s="55"/>
      <c r="H128" s="56"/>
    </row>
    <row r="129" spans="1:8" x14ac:dyDescent="0.25">
      <c r="B129" s="58" t="s">
        <v>2247</v>
      </c>
      <c r="C129" s="50"/>
      <c r="D129" s="50"/>
      <c r="E129" s="50"/>
      <c r="F129" s="50"/>
      <c r="G129" s="50"/>
    </row>
    <row r="130" spans="1:8" s="73" customFormat="1" ht="14.25" x14ac:dyDescent="0.25">
      <c r="B130" s="74">
        <v>41109</v>
      </c>
      <c r="C130" s="37" t="s">
        <v>2042</v>
      </c>
      <c r="D130" s="37" t="s">
        <v>2043</v>
      </c>
      <c r="E130" s="37" t="s">
        <v>2044</v>
      </c>
      <c r="F130" s="52" t="s">
        <v>322</v>
      </c>
      <c r="G130" s="52" t="s">
        <v>2246</v>
      </c>
      <c r="H130" s="54">
        <f>54.8*2</f>
        <v>109.6</v>
      </c>
    </row>
    <row r="131" spans="1:8" s="73" customFormat="1" ht="14.25" x14ac:dyDescent="0.25">
      <c r="B131" s="53">
        <v>41096</v>
      </c>
      <c r="C131" s="37" t="s">
        <v>1990</v>
      </c>
      <c r="D131" s="37" t="s">
        <v>1991</v>
      </c>
      <c r="E131" s="52" t="s">
        <v>763</v>
      </c>
      <c r="F131" s="55"/>
      <c r="G131" s="55"/>
      <c r="H131" s="56"/>
    </row>
    <row r="132" spans="1:8" s="73" customFormat="1" ht="14.25" x14ac:dyDescent="0.25">
      <c r="B132" s="53">
        <v>41097</v>
      </c>
      <c r="C132" s="52" t="s">
        <v>1990</v>
      </c>
      <c r="D132" s="37" t="s">
        <v>1991</v>
      </c>
      <c r="E132" s="52" t="s">
        <v>1285</v>
      </c>
      <c r="F132" s="52" t="s">
        <v>271</v>
      </c>
      <c r="G132" s="52" t="s">
        <v>2245</v>
      </c>
      <c r="H132" s="54">
        <f>73.9*2</f>
        <v>147.80000000000001</v>
      </c>
    </row>
    <row r="133" spans="1:8" s="73" customFormat="1" ht="31.5" customHeight="1" x14ac:dyDescent="0.25">
      <c r="B133" s="53">
        <v>41098</v>
      </c>
      <c r="C133" s="52" t="s">
        <v>1990</v>
      </c>
      <c r="D133" s="52" t="s">
        <v>1991</v>
      </c>
      <c r="E133" s="52" t="s">
        <v>539</v>
      </c>
      <c r="F133" s="52"/>
      <c r="G133" s="52"/>
      <c r="H133" s="54"/>
    </row>
    <row r="134" spans="1:8" s="73" customFormat="1" ht="28.5" x14ac:dyDescent="0.25">
      <c r="B134" s="53">
        <v>41103</v>
      </c>
      <c r="C134" s="37" t="s">
        <v>2025</v>
      </c>
      <c r="D134" s="37" t="s">
        <v>2026</v>
      </c>
      <c r="E134" s="37" t="s">
        <v>1142</v>
      </c>
      <c r="F134" s="55"/>
      <c r="G134" s="55"/>
      <c r="H134" s="56"/>
    </row>
    <row r="135" spans="1:8" s="73" customFormat="1" ht="14.25" x14ac:dyDescent="0.25">
      <c r="B135" s="53"/>
      <c r="C135" s="37"/>
      <c r="D135" s="37"/>
      <c r="E135" s="37"/>
      <c r="F135" s="55"/>
      <c r="G135" s="55"/>
      <c r="H135" s="56"/>
    </row>
    <row r="136" spans="1:8" s="73" customFormat="1" ht="14.25" x14ac:dyDescent="0.25">
      <c r="B136" s="53"/>
      <c r="C136" s="37"/>
      <c r="D136" s="37"/>
      <c r="E136" s="37"/>
      <c r="F136" s="55"/>
      <c r="G136" s="55"/>
      <c r="H136" s="56"/>
    </row>
    <row r="137" spans="1:8" s="73" customFormat="1" ht="14.25" x14ac:dyDescent="0.25">
      <c r="B137" s="53"/>
      <c r="C137" s="37"/>
      <c r="D137" s="37"/>
      <c r="E137" s="37"/>
      <c r="F137" s="55"/>
      <c r="G137" s="55"/>
      <c r="H137" s="56"/>
    </row>
    <row r="138" spans="1:8" x14ac:dyDescent="0.25">
      <c r="B138" s="58" t="s">
        <v>2288</v>
      </c>
      <c r="C138" s="50"/>
      <c r="D138" s="50"/>
      <c r="E138" s="50"/>
      <c r="F138" s="50"/>
      <c r="G138" s="50"/>
    </row>
    <row r="139" spans="1:8" x14ac:dyDescent="0.25">
      <c r="A139" s="64"/>
      <c r="B139" s="64"/>
      <c r="C139" s="65"/>
      <c r="D139" s="65"/>
      <c r="E139" s="65"/>
      <c r="F139" s="65"/>
      <c r="G139" s="65" t="s">
        <v>2290</v>
      </c>
      <c r="H139" s="64"/>
    </row>
    <row r="140" spans="1:8" ht="20.25" x14ac:dyDescent="0.25">
      <c r="A140" s="68"/>
      <c r="B140" s="150" t="s">
        <v>49</v>
      </c>
      <c r="C140" s="150"/>
      <c r="D140" s="150"/>
      <c r="E140" s="150"/>
      <c r="F140" s="150"/>
      <c r="G140" s="150"/>
      <c r="H140" s="150"/>
    </row>
    <row r="141" spans="1:8" ht="20.25" x14ac:dyDescent="0.25">
      <c r="A141" s="68"/>
      <c r="B141" s="150" t="s">
        <v>2289</v>
      </c>
      <c r="C141" s="150"/>
      <c r="D141" s="150"/>
      <c r="E141" s="150"/>
      <c r="F141" s="150"/>
      <c r="G141" s="150"/>
      <c r="H141" s="150"/>
    </row>
    <row r="142" spans="1:8" x14ac:dyDescent="0.25">
      <c r="B142" s="58"/>
      <c r="C142" s="50"/>
      <c r="D142" s="50"/>
      <c r="E142" s="50"/>
      <c r="F142" s="50"/>
      <c r="G142" s="50"/>
    </row>
    <row r="143" spans="1:8" x14ac:dyDescent="0.25">
      <c r="B143" s="74">
        <v>41109</v>
      </c>
      <c r="C143" s="37" t="s">
        <v>2042</v>
      </c>
      <c r="D143" s="37" t="s">
        <v>2043</v>
      </c>
      <c r="E143" s="37" t="s">
        <v>2044</v>
      </c>
      <c r="F143" s="52" t="s">
        <v>322</v>
      </c>
      <c r="G143" s="52" t="s">
        <v>2246</v>
      </c>
      <c r="H143" s="54">
        <f>54.8*2</f>
        <v>109.6</v>
      </c>
    </row>
    <row r="144" spans="1:8" x14ac:dyDescent="0.25">
      <c r="B144" s="58"/>
      <c r="C144" s="50"/>
      <c r="D144" s="50"/>
      <c r="E144" s="50"/>
      <c r="F144" s="50"/>
      <c r="G144" s="50"/>
    </row>
    <row r="145" spans="2:8" x14ac:dyDescent="0.25">
      <c r="B145" s="53">
        <v>41134</v>
      </c>
      <c r="C145" s="51" t="s">
        <v>2257</v>
      </c>
      <c r="D145" s="51" t="s">
        <v>2108</v>
      </c>
      <c r="E145" s="52" t="s">
        <v>1350</v>
      </c>
      <c r="F145" s="55">
        <v>1004</v>
      </c>
      <c r="G145" s="55" t="s">
        <v>60</v>
      </c>
      <c r="H145" s="56">
        <v>53.7</v>
      </c>
    </row>
    <row r="146" spans="2:8" x14ac:dyDescent="0.25">
      <c r="B146" s="58"/>
      <c r="C146" s="50"/>
      <c r="D146" s="50"/>
      <c r="E146" s="50"/>
      <c r="F146" s="50"/>
      <c r="G146" s="50"/>
    </row>
    <row r="147" spans="2:8" x14ac:dyDescent="0.25">
      <c r="B147" s="53">
        <v>41198</v>
      </c>
      <c r="C147" s="52" t="s">
        <v>2226</v>
      </c>
      <c r="D147" s="51" t="s">
        <v>2227</v>
      </c>
      <c r="E147" s="52" t="s">
        <v>1188</v>
      </c>
      <c r="F147" s="52" t="s">
        <v>322</v>
      </c>
      <c r="G147" s="52" t="s">
        <v>11</v>
      </c>
      <c r="H147" s="54">
        <v>54.8</v>
      </c>
    </row>
    <row r="148" spans="2:8" x14ac:dyDescent="0.25">
      <c r="B148" s="53">
        <v>41206</v>
      </c>
      <c r="C148" s="52" t="s">
        <v>2226</v>
      </c>
      <c r="D148" s="51" t="s">
        <v>2227</v>
      </c>
      <c r="E148" s="52" t="s">
        <v>899</v>
      </c>
      <c r="F148" s="52" t="s">
        <v>322</v>
      </c>
      <c r="G148" s="52" t="s">
        <v>11</v>
      </c>
      <c r="H148" s="54">
        <v>54.8</v>
      </c>
    </row>
    <row r="149" spans="2:8" x14ac:dyDescent="0.25">
      <c r="B149" s="58"/>
      <c r="C149" s="50"/>
      <c r="D149" s="50"/>
      <c r="E149" s="50"/>
      <c r="F149" s="50"/>
      <c r="G149" s="50"/>
    </row>
    <row r="150" spans="2:8" x14ac:dyDescent="0.25">
      <c r="B150" s="58"/>
      <c r="C150" s="50"/>
      <c r="D150" s="50"/>
      <c r="E150" s="50"/>
      <c r="F150" s="50"/>
      <c r="G150" s="50"/>
    </row>
    <row r="151" spans="2:8" ht="42.75" x14ac:dyDescent="0.25">
      <c r="B151" s="58"/>
      <c r="C151" s="50"/>
      <c r="D151" s="50"/>
      <c r="E151" s="50"/>
      <c r="F151" s="50"/>
      <c r="G151" s="59" t="s">
        <v>33</v>
      </c>
      <c r="H151" s="60" t="s">
        <v>2291</v>
      </c>
    </row>
    <row r="152" spans="2:8" x14ac:dyDescent="0.25">
      <c r="B152" s="58"/>
      <c r="C152" s="50"/>
      <c r="D152" s="50"/>
      <c r="E152" s="50"/>
      <c r="F152" s="50"/>
      <c r="G152" s="61" t="s">
        <v>35</v>
      </c>
      <c r="H152" s="62">
        <f>SUM(H143:H150)</f>
        <v>272.90000000000003</v>
      </c>
    </row>
    <row r="153" spans="2:8" x14ac:dyDescent="0.25">
      <c r="B153" s="58"/>
      <c r="C153" s="50"/>
      <c r="D153" s="50"/>
      <c r="E153" s="50"/>
      <c r="F153" s="50"/>
      <c r="G153" s="37"/>
      <c r="H153" s="73"/>
    </row>
    <row r="154" spans="2:8" x14ac:dyDescent="0.25">
      <c r="B154" s="58"/>
      <c r="C154" s="50"/>
      <c r="D154" s="50"/>
      <c r="E154" s="50"/>
      <c r="F154" s="50"/>
      <c r="G154" s="37"/>
      <c r="H154" s="73"/>
    </row>
    <row r="155" spans="2:8" x14ac:dyDescent="0.25">
      <c r="B155" s="58"/>
      <c r="C155" s="50"/>
      <c r="D155" s="50"/>
      <c r="E155" s="50"/>
      <c r="F155" s="50"/>
      <c r="G155" s="76" t="s">
        <v>2292</v>
      </c>
      <c r="H155" s="73"/>
    </row>
    <row r="156" spans="2:8" x14ac:dyDescent="0.25">
      <c r="B156" s="58"/>
      <c r="C156" s="50"/>
      <c r="D156" s="50"/>
      <c r="E156" s="50"/>
      <c r="F156" s="50"/>
      <c r="G156" s="50"/>
    </row>
    <row r="157" spans="2:8" x14ac:dyDescent="0.25">
      <c r="B157" s="58"/>
      <c r="C157" s="50"/>
      <c r="D157" s="50"/>
      <c r="E157" s="50"/>
      <c r="F157" s="50"/>
      <c r="G157" s="50"/>
    </row>
    <row r="158" spans="2:8" x14ac:dyDescent="0.25">
      <c r="B158" s="58"/>
      <c r="C158" s="50"/>
      <c r="D158" s="50"/>
      <c r="E158" s="50"/>
      <c r="F158" s="50"/>
      <c r="G158" s="50"/>
    </row>
    <row r="159" spans="2:8" x14ac:dyDescent="0.25">
      <c r="B159" s="58"/>
      <c r="C159" s="50"/>
      <c r="D159" s="50"/>
      <c r="E159" s="50"/>
      <c r="F159" s="50"/>
      <c r="G159" s="50"/>
    </row>
  </sheetData>
  <mergeCells count="4">
    <mergeCell ref="B2:H2"/>
    <mergeCell ref="B3:H3"/>
    <mergeCell ref="B140:H140"/>
    <mergeCell ref="B141:H141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view="pageLayout" topLeftCell="A13" zoomScale="70" zoomScaleNormal="100" zoomScalePageLayoutView="70" workbookViewId="0">
      <selection activeCell="F29" sqref="F29:H29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6.85546875" style="42" customWidth="1"/>
    <col min="9" max="9" width="2.140625" style="39" customWidth="1"/>
    <col min="10" max="16384" width="8.85546875" style="39"/>
  </cols>
  <sheetData>
    <row r="1" spans="1:8" x14ac:dyDescent="0.25">
      <c r="G1" s="38" t="s">
        <v>2050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2049</v>
      </c>
      <c r="C3" s="149"/>
      <c r="D3" s="149"/>
      <c r="E3" s="149"/>
      <c r="F3" s="149"/>
      <c r="G3" s="149"/>
      <c r="H3" s="149"/>
    </row>
    <row r="5" spans="1:8" s="73" customFormat="1" ht="14.25" x14ac:dyDescent="0.25">
      <c r="B5" s="77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4" t="s">
        <v>7</v>
      </c>
    </row>
    <row r="6" spans="1:8" s="73" customFormat="1" ht="14.25" x14ac:dyDescent="0.25">
      <c r="B6" s="77">
        <v>41122</v>
      </c>
      <c r="C6" s="52" t="s">
        <v>2051</v>
      </c>
      <c r="D6" s="52" t="s">
        <v>2052</v>
      </c>
      <c r="E6" s="52" t="s">
        <v>1158</v>
      </c>
      <c r="F6" s="57">
        <v>1012</v>
      </c>
      <c r="G6" s="57" t="s">
        <v>243</v>
      </c>
      <c r="H6" s="54">
        <v>93.9</v>
      </c>
    </row>
    <row r="7" spans="1:8" s="73" customFormat="1" ht="14.25" x14ac:dyDescent="0.25">
      <c r="B7" s="77">
        <v>41122</v>
      </c>
      <c r="C7" s="52" t="s">
        <v>2053</v>
      </c>
      <c r="D7" s="52" t="s">
        <v>2054</v>
      </c>
      <c r="E7" s="52" t="s">
        <v>1608</v>
      </c>
      <c r="F7" s="57">
        <v>1010</v>
      </c>
      <c r="G7" s="57" t="s">
        <v>65</v>
      </c>
      <c r="H7" s="54">
        <v>53.7</v>
      </c>
    </row>
    <row r="8" spans="1:8" s="73" customFormat="1" ht="14.25" x14ac:dyDescent="0.25">
      <c r="B8" s="77"/>
      <c r="C8" s="52"/>
      <c r="D8" s="52"/>
      <c r="E8" s="52"/>
      <c r="F8" s="52" t="s">
        <v>322</v>
      </c>
      <c r="G8" s="52" t="s">
        <v>11</v>
      </c>
      <c r="H8" s="54">
        <v>57</v>
      </c>
    </row>
    <row r="9" spans="1:8" s="73" customFormat="1" ht="14.25" x14ac:dyDescent="0.25">
      <c r="B9" s="77">
        <v>41122</v>
      </c>
      <c r="C9" s="52" t="s">
        <v>2055</v>
      </c>
      <c r="D9" s="52" t="s">
        <v>2056</v>
      </c>
      <c r="E9" s="52" t="s">
        <v>849</v>
      </c>
      <c r="F9" s="57">
        <v>1010</v>
      </c>
      <c r="G9" s="57" t="s">
        <v>65</v>
      </c>
      <c r="H9" s="54">
        <v>53.7</v>
      </c>
    </row>
    <row r="10" spans="1:8" s="73" customFormat="1" ht="14.25" x14ac:dyDescent="0.25">
      <c r="B10" s="77">
        <v>41135</v>
      </c>
      <c r="C10" s="52" t="s">
        <v>2250</v>
      </c>
      <c r="D10" s="52" t="s">
        <v>2057</v>
      </c>
      <c r="E10" s="52" t="s">
        <v>911</v>
      </c>
      <c r="F10" s="57">
        <v>1012</v>
      </c>
      <c r="G10" s="57" t="s">
        <v>243</v>
      </c>
      <c r="H10" s="54">
        <v>93.9</v>
      </c>
    </row>
    <row r="11" spans="1:8" s="73" customFormat="1" ht="14.25" x14ac:dyDescent="0.25">
      <c r="B11" s="77">
        <v>41137</v>
      </c>
      <c r="C11" s="52" t="s">
        <v>2058</v>
      </c>
      <c r="D11" s="52" t="s">
        <v>2059</v>
      </c>
      <c r="E11" s="52" t="s">
        <v>594</v>
      </c>
      <c r="F11" s="57">
        <v>1012</v>
      </c>
      <c r="G11" s="57" t="s">
        <v>243</v>
      </c>
      <c r="H11" s="54">
        <v>93.9</v>
      </c>
    </row>
    <row r="12" spans="1:8" s="73" customFormat="1" ht="14.25" x14ac:dyDescent="0.25">
      <c r="B12" s="77"/>
      <c r="C12" s="52"/>
      <c r="D12" s="52"/>
      <c r="E12" s="52"/>
      <c r="F12" s="52" t="s">
        <v>271</v>
      </c>
      <c r="G12" s="52" t="s">
        <v>960</v>
      </c>
      <c r="H12" s="54">
        <v>76.900000000000006</v>
      </c>
    </row>
    <row r="13" spans="1:8" s="73" customFormat="1" ht="14.25" x14ac:dyDescent="0.25">
      <c r="B13" s="77">
        <v>41137</v>
      </c>
      <c r="C13" s="52" t="s">
        <v>1881</v>
      </c>
      <c r="D13" s="52" t="s">
        <v>1882</v>
      </c>
      <c r="E13" s="52" t="s">
        <v>911</v>
      </c>
      <c r="F13" s="57">
        <v>1010</v>
      </c>
      <c r="G13" s="57" t="s">
        <v>65</v>
      </c>
      <c r="H13" s="54">
        <v>53.7</v>
      </c>
    </row>
    <row r="14" spans="1:8" s="73" customFormat="1" ht="14.25" x14ac:dyDescent="0.25">
      <c r="B14" s="77">
        <v>41137</v>
      </c>
      <c r="C14" s="52" t="s">
        <v>2060</v>
      </c>
      <c r="D14" s="52" t="s">
        <v>2061</v>
      </c>
      <c r="E14" s="52" t="s">
        <v>1155</v>
      </c>
      <c r="F14" s="57">
        <v>1010</v>
      </c>
      <c r="G14" s="57" t="s">
        <v>65</v>
      </c>
      <c r="H14" s="54">
        <v>53.7</v>
      </c>
    </row>
    <row r="15" spans="1:8" s="73" customFormat="1" ht="14.25" x14ac:dyDescent="0.25">
      <c r="B15" s="77">
        <v>41137</v>
      </c>
      <c r="C15" s="52" t="s">
        <v>2062</v>
      </c>
      <c r="D15" s="52" t="s">
        <v>2063</v>
      </c>
      <c r="E15" s="52" t="s">
        <v>1481</v>
      </c>
      <c r="F15" s="57">
        <v>1010</v>
      </c>
      <c r="G15" s="57" t="s">
        <v>65</v>
      </c>
      <c r="H15" s="54">
        <v>53.7</v>
      </c>
    </row>
    <row r="16" spans="1:8" s="73" customFormat="1" ht="14.25" x14ac:dyDescent="0.25">
      <c r="B16" s="77">
        <v>41137</v>
      </c>
      <c r="C16" s="52" t="s">
        <v>2064</v>
      </c>
      <c r="D16" s="52" t="s">
        <v>2065</v>
      </c>
      <c r="E16" s="52" t="s">
        <v>2066</v>
      </c>
      <c r="F16" s="57">
        <v>1010</v>
      </c>
      <c r="G16" s="57" t="s">
        <v>65</v>
      </c>
      <c r="H16" s="54">
        <v>53.7</v>
      </c>
    </row>
    <row r="17" spans="2:8" s="73" customFormat="1" ht="14.25" x14ac:dyDescent="0.25">
      <c r="B17" s="77"/>
      <c r="C17" s="52"/>
      <c r="D17" s="52"/>
      <c r="E17" s="52"/>
      <c r="F17" s="52" t="s">
        <v>271</v>
      </c>
      <c r="G17" s="52" t="s">
        <v>960</v>
      </c>
      <c r="H17" s="54">
        <v>76.900000000000006</v>
      </c>
    </row>
    <row r="18" spans="2:8" s="73" customFormat="1" ht="14.25" x14ac:dyDescent="0.25">
      <c r="B18" s="77">
        <v>41137</v>
      </c>
      <c r="C18" s="52" t="s">
        <v>2067</v>
      </c>
      <c r="D18" s="52" t="s">
        <v>2068</v>
      </c>
      <c r="E18" s="52" t="s">
        <v>2069</v>
      </c>
      <c r="F18" s="57">
        <v>1010</v>
      </c>
      <c r="G18" s="57" t="s">
        <v>65</v>
      </c>
      <c r="H18" s="54">
        <v>53.7</v>
      </c>
    </row>
    <row r="19" spans="2:8" s="73" customFormat="1" ht="14.25" x14ac:dyDescent="0.25">
      <c r="B19" s="77"/>
      <c r="C19" s="52"/>
      <c r="D19" s="52"/>
      <c r="E19" s="52"/>
      <c r="F19" s="52" t="s">
        <v>271</v>
      </c>
      <c r="G19" s="52" t="s">
        <v>960</v>
      </c>
      <c r="H19" s="54">
        <v>76.900000000000006</v>
      </c>
    </row>
    <row r="20" spans="2:8" s="73" customFormat="1" ht="14.25" x14ac:dyDescent="0.25">
      <c r="B20" s="77">
        <v>41144</v>
      </c>
      <c r="C20" s="52" t="s">
        <v>2070</v>
      </c>
      <c r="D20" s="52" t="s">
        <v>2071</v>
      </c>
      <c r="E20" s="52" t="s">
        <v>992</v>
      </c>
      <c r="F20" s="57">
        <v>1012</v>
      </c>
      <c r="G20" s="57" t="s">
        <v>243</v>
      </c>
      <c r="H20" s="54">
        <v>93.9</v>
      </c>
    </row>
    <row r="21" spans="2:8" s="73" customFormat="1" ht="14.25" x14ac:dyDescent="0.25">
      <c r="B21" s="77">
        <v>41149</v>
      </c>
      <c r="C21" s="52" t="s">
        <v>2072</v>
      </c>
      <c r="D21" s="52" t="s">
        <v>2073</v>
      </c>
      <c r="E21" s="52" t="s">
        <v>654</v>
      </c>
      <c r="F21" s="57">
        <v>1012</v>
      </c>
      <c r="G21" s="57" t="s">
        <v>243</v>
      </c>
      <c r="H21" s="54">
        <v>93.9</v>
      </c>
    </row>
    <row r="22" spans="2:8" s="73" customFormat="1" ht="14.25" x14ac:dyDescent="0.25">
      <c r="B22" s="77">
        <v>41149</v>
      </c>
      <c r="C22" s="52" t="s">
        <v>2074</v>
      </c>
      <c r="D22" s="52" t="s">
        <v>2075</v>
      </c>
      <c r="E22" s="52" t="s">
        <v>610</v>
      </c>
      <c r="F22" s="57">
        <v>1010</v>
      </c>
      <c r="G22" s="57" t="s">
        <v>65</v>
      </c>
      <c r="H22" s="54">
        <v>53.7</v>
      </c>
    </row>
    <row r="23" spans="2:8" s="73" customFormat="1" ht="14.25" x14ac:dyDescent="0.25">
      <c r="B23" s="77">
        <v>41149</v>
      </c>
      <c r="C23" s="52" t="s">
        <v>2076</v>
      </c>
      <c r="D23" s="52" t="s">
        <v>2077</v>
      </c>
      <c r="E23" s="52" t="s">
        <v>849</v>
      </c>
      <c r="F23" s="57">
        <v>1010</v>
      </c>
      <c r="G23" s="57" t="s">
        <v>65</v>
      </c>
      <c r="H23" s="54">
        <v>53.7</v>
      </c>
    </row>
    <row r="24" spans="2:8" s="73" customFormat="1" ht="14.25" x14ac:dyDescent="0.25">
      <c r="B24" s="77">
        <v>41149</v>
      </c>
      <c r="C24" s="52" t="s">
        <v>2078</v>
      </c>
      <c r="D24" s="52" t="s">
        <v>2079</v>
      </c>
      <c r="E24" s="52" t="s">
        <v>724</v>
      </c>
      <c r="F24" s="57">
        <v>1010</v>
      </c>
      <c r="G24" s="57" t="s">
        <v>65</v>
      </c>
      <c r="H24" s="54">
        <v>53.7</v>
      </c>
    </row>
    <row r="25" spans="2:8" s="73" customFormat="1" ht="14.25" x14ac:dyDescent="0.25">
      <c r="B25" s="77">
        <v>41149</v>
      </c>
      <c r="C25" s="52" t="s">
        <v>2080</v>
      </c>
      <c r="D25" s="52" t="s">
        <v>2081</v>
      </c>
      <c r="E25" s="52" t="s">
        <v>1185</v>
      </c>
      <c r="F25" s="57">
        <v>1010</v>
      </c>
      <c r="G25" s="57" t="s">
        <v>65</v>
      </c>
      <c r="H25" s="54">
        <v>53.7</v>
      </c>
    </row>
    <row r="26" spans="2:8" s="73" customFormat="1" ht="14.25" x14ac:dyDescent="0.25">
      <c r="B26" s="77">
        <v>41149</v>
      </c>
      <c r="C26" s="52" t="s">
        <v>2082</v>
      </c>
      <c r="D26" s="52" t="s">
        <v>2083</v>
      </c>
      <c r="E26" s="52" t="s">
        <v>593</v>
      </c>
      <c r="F26" s="52" t="s">
        <v>244</v>
      </c>
      <c r="G26" s="52" t="s">
        <v>369</v>
      </c>
      <c r="H26" s="54">
        <v>110.9</v>
      </c>
    </row>
    <row r="27" spans="2:8" s="73" customFormat="1" ht="14.25" x14ac:dyDescent="0.25">
      <c r="B27" s="77">
        <v>41149</v>
      </c>
      <c r="C27" s="52" t="s">
        <v>2084</v>
      </c>
      <c r="D27" s="52" t="s">
        <v>2088</v>
      </c>
      <c r="E27" s="52" t="s">
        <v>678</v>
      </c>
      <c r="F27" s="52" t="s">
        <v>246</v>
      </c>
      <c r="G27" s="52" t="s">
        <v>370</v>
      </c>
      <c r="H27" s="54">
        <v>80.5</v>
      </c>
    </row>
    <row r="28" spans="2:8" s="73" customFormat="1" ht="14.25" x14ac:dyDescent="0.25">
      <c r="B28" s="77"/>
      <c r="C28" s="52"/>
      <c r="D28" s="52"/>
      <c r="E28" s="52"/>
      <c r="F28" s="52" t="s">
        <v>271</v>
      </c>
      <c r="G28" s="52" t="s">
        <v>960</v>
      </c>
      <c r="H28" s="54">
        <v>76.900000000000006</v>
      </c>
    </row>
    <row r="29" spans="2:8" s="73" customFormat="1" ht="14.25" x14ac:dyDescent="0.25">
      <c r="B29" s="77">
        <v>41149</v>
      </c>
      <c r="C29" s="52" t="s">
        <v>2086</v>
      </c>
      <c r="D29" s="52" t="s">
        <v>2089</v>
      </c>
      <c r="E29" s="52" t="s">
        <v>2085</v>
      </c>
      <c r="F29" s="52" t="s">
        <v>246</v>
      </c>
      <c r="G29" s="52" t="s">
        <v>370</v>
      </c>
      <c r="H29" s="54">
        <v>80.5</v>
      </c>
    </row>
    <row r="30" spans="2:8" s="73" customFormat="1" ht="14.25" x14ac:dyDescent="0.25">
      <c r="B30" s="77"/>
      <c r="C30" s="52"/>
      <c r="D30" s="52"/>
      <c r="E30" s="52"/>
      <c r="F30" s="52" t="s">
        <v>271</v>
      </c>
      <c r="G30" s="52" t="s">
        <v>960</v>
      </c>
      <c r="H30" s="54">
        <v>76.900000000000006</v>
      </c>
    </row>
    <row r="31" spans="2:8" s="73" customFormat="1" ht="14.25" x14ac:dyDescent="0.25">
      <c r="B31" s="77">
        <v>41149</v>
      </c>
      <c r="C31" s="52" t="s">
        <v>2087</v>
      </c>
      <c r="D31" s="52" t="s">
        <v>2090</v>
      </c>
      <c r="E31" s="52" t="s">
        <v>2033</v>
      </c>
      <c r="F31" s="52" t="s">
        <v>246</v>
      </c>
      <c r="G31" s="52" t="s">
        <v>370</v>
      </c>
      <c r="H31" s="54">
        <v>80.5</v>
      </c>
    </row>
    <row r="32" spans="2:8" s="73" customFormat="1" ht="14.25" x14ac:dyDescent="0.25">
      <c r="B32" s="77"/>
      <c r="C32" s="52"/>
      <c r="D32" s="52"/>
      <c r="E32" s="52"/>
      <c r="F32" s="52" t="s">
        <v>271</v>
      </c>
      <c r="G32" s="52" t="s">
        <v>960</v>
      </c>
      <c r="H32" s="54">
        <v>76.900000000000006</v>
      </c>
    </row>
    <row r="33" spans="2:8" s="73" customFormat="1" ht="14.25" x14ac:dyDescent="0.25">
      <c r="B33" s="77"/>
      <c r="C33" s="52"/>
      <c r="D33" s="52"/>
      <c r="E33" s="52"/>
      <c r="F33" s="52" t="s">
        <v>322</v>
      </c>
      <c r="G33" s="52" t="s">
        <v>11</v>
      </c>
      <c r="H33" s="54">
        <v>57</v>
      </c>
    </row>
    <row r="34" spans="2:8" s="73" customFormat="1" ht="14.25" x14ac:dyDescent="0.25">
      <c r="B34" s="77">
        <v>41149</v>
      </c>
      <c r="C34" s="52" t="s">
        <v>2091</v>
      </c>
      <c r="D34" s="52" t="s">
        <v>2092</v>
      </c>
      <c r="E34" s="52" t="s">
        <v>1110</v>
      </c>
      <c r="F34" s="52" t="s">
        <v>246</v>
      </c>
      <c r="G34" s="52" t="s">
        <v>370</v>
      </c>
      <c r="H34" s="54">
        <v>80.5</v>
      </c>
    </row>
    <row r="35" spans="2:8" s="73" customFormat="1" ht="14.25" x14ac:dyDescent="0.25">
      <c r="B35" s="77"/>
      <c r="C35" s="52"/>
      <c r="D35" s="52"/>
      <c r="E35" s="52"/>
      <c r="F35" s="52"/>
      <c r="G35" s="52"/>
      <c r="H35" s="54"/>
    </row>
    <row r="36" spans="2:8" s="73" customFormat="1" ht="14.25" x14ac:dyDescent="0.25">
      <c r="B36" s="77"/>
      <c r="C36" s="52"/>
      <c r="D36" s="52"/>
      <c r="E36" s="52"/>
      <c r="F36" s="52"/>
      <c r="G36" s="52"/>
      <c r="H36" s="54"/>
    </row>
    <row r="37" spans="2:8" s="73" customFormat="1" ht="14.25" x14ac:dyDescent="0.25">
      <c r="B37" s="77"/>
      <c r="C37" s="52"/>
      <c r="D37" s="52"/>
      <c r="E37" s="52"/>
      <c r="F37" s="52"/>
      <c r="G37" s="52"/>
      <c r="H37" s="54"/>
    </row>
    <row r="38" spans="2:8" s="73" customFormat="1" ht="14.25" x14ac:dyDescent="0.25">
      <c r="B38" s="77"/>
      <c r="C38" s="52"/>
      <c r="D38" s="52"/>
      <c r="E38" s="52"/>
      <c r="F38" s="52"/>
      <c r="G38" s="52"/>
      <c r="H38" s="54"/>
    </row>
    <row r="39" spans="2:8" s="73" customFormat="1" ht="14.25" x14ac:dyDescent="0.25">
      <c r="B39" s="77"/>
      <c r="C39" s="52"/>
      <c r="D39" s="52"/>
      <c r="E39" s="52"/>
      <c r="F39" s="52"/>
      <c r="G39" s="52"/>
      <c r="H39" s="54"/>
    </row>
    <row r="40" spans="2:8" s="73" customFormat="1" ht="14.25" x14ac:dyDescent="0.25">
      <c r="B40" s="77"/>
      <c r="C40" s="52"/>
      <c r="D40" s="52"/>
      <c r="E40" s="52"/>
      <c r="F40" s="52"/>
      <c r="G40" s="52"/>
      <c r="H40" s="54"/>
    </row>
    <row r="41" spans="2:8" s="73" customFormat="1" ht="14.25" x14ac:dyDescent="0.25">
      <c r="B41" s="77"/>
      <c r="C41" s="52"/>
      <c r="D41" s="52"/>
      <c r="E41" s="52"/>
      <c r="F41" s="52"/>
      <c r="G41" s="52"/>
      <c r="H41" s="54"/>
    </row>
    <row r="42" spans="2:8" s="73" customFormat="1" ht="28.5" x14ac:dyDescent="0.25">
      <c r="B42" s="77">
        <v>41149</v>
      </c>
      <c r="C42" s="52" t="s">
        <v>2252</v>
      </c>
      <c r="D42" s="52" t="s">
        <v>2253</v>
      </c>
      <c r="E42" s="52" t="s">
        <v>1380</v>
      </c>
      <c r="F42" s="52" t="s">
        <v>252</v>
      </c>
      <c r="G42" s="52" t="s">
        <v>251</v>
      </c>
      <c r="H42" s="54">
        <v>241</v>
      </c>
    </row>
    <row r="43" spans="2:8" s="73" customFormat="1" ht="14.25" x14ac:dyDescent="0.25">
      <c r="B43" s="77"/>
      <c r="C43" s="52"/>
      <c r="D43" s="52"/>
      <c r="E43" s="52"/>
      <c r="F43" s="52" t="s">
        <v>271</v>
      </c>
      <c r="G43" s="52" t="s">
        <v>960</v>
      </c>
      <c r="H43" s="54">
        <v>76.900000000000006</v>
      </c>
    </row>
    <row r="44" spans="2:8" s="73" customFormat="1" ht="28.5" x14ac:dyDescent="0.25">
      <c r="B44" s="77"/>
      <c r="C44" s="52"/>
      <c r="D44" s="52"/>
      <c r="E44" s="52" t="s">
        <v>2093</v>
      </c>
      <c r="F44" s="52" t="s">
        <v>252</v>
      </c>
      <c r="G44" s="52" t="s">
        <v>251</v>
      </c>
      <c r="H44" s="54">
        <v>241</v>
      </c>
    </row>
    <row r="45" spans="2:8" s="73" customFormat="1" ht="31.5" customHeight="1" x14ac:dyDescent="0.25">
      <c r="B45" s="77">
        <v>41150</v>
      </c>
      <c r="C45" s="52" t="s">
        <v>2251</v>
      </c>
      <c r="D45" s="52" t="s">
        <v>2254</v>
      </c>
      <c r="E45" s="52" t="s">
        <v>250</v>
      </c>
      <c r="F45" s="52" t="s">
        <v>559</v>
      </c>
      <c r="G45" s="52" t="s">
        <v>928</v>
      </c>
      <c r="H45" s="54">
        <v>110.9</v>
      </c>
    </row>
    <row r="46" spans="2:8" s="73" customFormat="1" ht="32.25" customHeight="1" x14ac:dyDescent="0.25">
      <c r="B46" s="77">
        <v>41150</v>
      </c>
      <c r="C46" s="52" t="s">
        <v>2094</v>
      </c>
      <c r="D46" s="52" t="s">
        <v>2095</v>
      </c>
      <c r="E46" s="52" t="s">
        <v>2096</v>
      </c>
      <c r="F46" s="52" t="s">
        <v>559</v>
      </c>
      <c r="G46" s="52" t="s">
        <v>928</v>
      </c>
      <c r="H46" s="54">
        <v>110.9</v>
      </c>
    </row>
    <row r="47" spans="2:8" s="73" customFormat="1" ht="14.25" x14ac:dyDescent="0.25">
      <c r="B47" s="77"/>
      <c r="C47" s="52"/>
      <c r="D47" s="52"/>
      <c r="E47" s="52"/>
      <c r="F47" s="52" t="s">
        <v>322</v>
      </c>
      <c r="G47" s="52" t="s">
        <v>11</v>
      </c>
      <c r="H47" s="54">
        <v>57</v>
      </c>
    </row>
    <row r="48" spans="2:8" s="73" customFormat="1" ht="28.5" x14ac:dyDescent="0.25">
      <c r="B48" s="77">
        <v>41150</v>
      </c>
      <c r="C48" s="52" t="s">
        <v>2097</v>
      </c>
      <c r="D48" s="52" t="s">
        <v>2255</v>
      </c>
      <c r="E48" s="52" t="s">
        <v>1134</v>
      </c>
      <c r="F48" s="52" t="s">
        <v>252</v>
      </c>
      <c r="G48" s="52" t="s">
        <v>251</v>
      </c>
      <c r="H48" s="54">
        <v>241</v>
      </c>
    </row>
    <row r="49" spans="2:8" s="73" customFormat="1" ht="28.5" x14ac:dyDescent="0.25">
      <c r="B49" s="77">
        <v>41150</v>
      </c>
      <c r="C49" s="52" t="s">
        <v>2252</v>
      </c>
      <c r="D49" s="52" t="s">
        <v>2253</v>
      </c>
      <c r="E49" s="52" t="s">
        <v>2098</v>
      </c>
      <c r="F49" s="52" t="s">
        <v>252</v>
      </c>
      <c r="G49" s="52" t="s">
        <v>251</v>
      </c>
      <c r="H49" s="54">
        <v>241</v>
      </c>
    </row>
    <row r="50" spans="2:8" s="73" customFormat="1" ht="14.25" x14ac:dyDescent="0.25">
      <c r="B50" s="77"/>
      <c r="C50" s="52"/>
      <c r="D50" s="52"/>
      <c r="E50" s="52"/>
      <c r="F50" s="52" t="s">
        <v>322</v>
      </c>
      <c r="G50" s="52" t="s">
        <v>11</v>
      </c>
      <c r="H50" s="54">
        <v>57</v>
      </c>
    </row>
    <row r="51" spans="2:8" s="73" customFormat="1" ht="14.25" x14ac:dyDescent="0.25">
      <c r="B51" s="77"/>
      <c r="C51" s="52"/>
      <c r="D51" s="52"/>
      <c r="E51" s="52"/>
      <c r="F51" s="57"/>
      <c r="G51" s="57"/>
      <c r="H51" s="54"/>
    </row>
    <row r="52" spans="2:8" s="73" customFormat="1" ht="14.25" x14ac:dyDescent="0.25">
      <c r="B52" s="77"/>
      <c r="C52" s="52"/>
      <c r="D52" s="52"/>
      <c r="E52" s="52"/>
      <c r="F52" s="57"/>
      <c r="G52" s="57"/>
      <c r="H52" s="54"/>
    </row>
    <row r="53" spans="2:8" s="73" customFormat="1" ht="14.25" x14ac:dyDescent="0.25">
      <c r="B53" s="77"/>
      <c r="C53" s="52"/>
      <c r="D53" s="52"/>
      <c r="E53" s="52"/>
      <c r="F53" s="57"/>
      <c r="G53" s="57"/>
      <c r="H53" s="54"/>
    </row>
    <row r="54" spans="2:8" s="73" customFormat="1" ht="14.25" x14ac:dyDescent="0.25">
      <c r="B54" s="77"/>
      <c r="C54" s="52"/>
      <c r="D54" s="52"/>
      <c r="E54" s="52"/>
      <c r="F54" s="57"/>
      <c r="G54" s="57"/>
      <c r="H54" s="54"/>
    </row>
    <row r="55" spans="2:8" s="73" customFormat="1" ht="14.25" x14ac:dyDescent="0.25">
      <c r="B55" s="77"/>
      <c r="C55" s="52"/>
      <c r="D55" s="52"/>
      <c r="E55" s="52"/>
      <c r="F55" s="57"/>
      <c r="H55" s="54"/>
    </row>
    <row r="56" spans="2:8" x14ac:dyDescent="0.25">
      <c r="B56" s="30"/>
      <c r="C56" s="31"/>
      <c r="D56" s="31"/>
      <c r="E56" s="31"/>
      <c r="F56" s="33"/>
      <c r="G56" s="33"/>
      <c r="H56" s="32"/>
    </row>
    <row r="57" spans="2:8" x14ac:dyDescent="0.25">
      <c r="B57" s="33"/>
      <c r="C57" s="31"/>
      <c r="D57" s="31"/>
      <c r="E57" s="31"/>
      <c r="F57" s="31"/>
      <c r="G57" s="40" t="s">
        <v>33</v>
      </c>
      <c r="H57" s="32"/>
    </row>
    <row r="58" spans="2:8" x14ac:dyDescent="0.25">
      <c r="B58" s="33"/>
      <c r="C58" s="31"/>
      <c r="D58" s="31"/>
      <c r="E58" s="31"/>
      <c r="F58" s="31"/>
      <c r="G58" s="41" t="s">
        <v>35</v>
      </c>
      <c r="H58" s="32"/>
    </row>
    <row r="59" spans="2:8" x14ac:dyDescent="0.25">
      <c r="B59" s="33"/>
      <c r="C59" s="31"/>
      <c r="D59" s="31"/>
      <c r="E59" s="31"/>
      <c r="F59" s="31"/>
      <c r="G59" s="41"/>
      <c r="H59" s="32"/>
    </row>
    <row r="60" spans="2:8" x14ac:dyDescent="0.25">
      <c r="B60" s="33"/>
      <c r="C60" s="31"/>
      <c r="D60" s="31"/>
      <c r="E60" s="31"/>
      <c r="F60" s="31"/>
      <c r="G60" s="41"/>
      <c r="H60" s="32"/>
    </row>
    <row r="61" spans="2:8" x14ac:dyDescent="0.25">
      <c r="B61" s="33"/>
      <c r="C61" s="31"/>
      <c r="D61" s="31"/>
      <c r="E61" s="31"/>
      <c r="F61" s="31"/>
      <c r="G61" s="41" t="s">
        <v>2256</v>
      </c>
      <c r="H61" s="32"/>
    </row>
    <row r="62" spans="2:8" x14ac:dyDescent="0.25">
      <c r="B62" s="33"/>
      <c r="C62" s="31"/>
      <c r="D62" s="31"/>
      <c r="E62" s="31"/>
      <c r="F62" s="31"/>
      <c r="G62" s="41"/>
      <c r="H62" s="32"/>
    </row>
    <row r="63" spans="2:8" ht="16.899999999999999" customHeight="1" x14ac:dyDescent="0.25">
      <c r="B63" s="44"/>
      <c r="C63" s="45"/>
      <c r="D63" s="46"/>
      <c r="E63" s="45"/>
      <c r="F63" s="45"/>
      <c r="H63" s="47" t="s">
        <v>34</v>
      </c>
    </row>
    <row r="64" spans="2:8" x14ac:dyDescent="0.25">
      <c r="B64" s="44"/>
      <c r="C64" s="45"/>
      <c r="D64" s="46"/>
      <c r="F64" s="45"/>
      <c r="G64" s="45"/>
      <c r="H64" s="48">
        <f>SUM(H4:H62)</f>
        <v>3445.2000000000012</v>
      </c>
    </row>
    <row r="65" spans="2:8" x14ac:dyDescent="0.25">
      <c r="B65" s="44"/>
      <c r="C65" s="45"/>
      <c r="D65" s="46"/>
      <c r="E65" s="45"/>
      <c r="F65" s="45"/>
      <c r="G65" s="45"/>
      <c r="H65" s="49"/>
    </row>
    <row r="66" spans="2:8" x14ac:dyDescent="0.25">
      <c r="B66" s="44"/>
      <c r="C66" s="45"/>
      <c r="D66" s="46"/>
      <c r="E66" s="45"/>
      <c r="F66" s="45"/>
      <c r="G66" s="45"/>
      <c r="H66" s="49"/>
    </row>
    <row r="67" spans="2:8" x14ac:dyDescent="0.25">
      <c r="B67" s="44"/>
      <c r="E67" s="45"/>
      <c r="F67" s="45"/>
      <c r="G67" s="45"/>
      <c r="H67" s="49"/>
    </row>
    <row r="68" spans="2:8" x14ac:dyDescent="0.25">
      <c r="B68" s="44"/>
      <c r="C68" s="45"/>
      <c r="D68" s="45"/>
      <c r="E68" s="45"/>
      <c r="F68" s="45"/>
      <c r="G68" s="45"/>
      <c r="H68" s="49"/>
    </row>
    <row r="69" spans="2:8" x14ac:dyDescent="0.25">
      <c r="B69" s="44"/>
      <c r="C69" s="46"/>
      <c r="D69" s="46"/>
      <c r="F69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3" fitToHeight="0" orientation="landscape" horizontalDpi="1200" verticalDpi="1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Layout" zoomScale="85" zoomScaleNormal="100" zoomScaleSheetLayoutView="100" zoomScalePageLayoutView="85" workbookViewId="0">
      <selection activeCell="F7" sqref="F7:H7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1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2100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2099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>
        <v>41122</v>
      </c>
      <c r="C7" s="52" t="s">
        <v>1980</v>
      </c>
      <c r="D7" s="52" t="s">
        <v>1981</v>
      </c>
      <c r="E7" s="52" t="s">
        <v>654</v>
      </c>
      <c r="F7" s="55">
        <v>1002</v>
      </c>
      <c r="G7" s="55" t="s">
        <v>61</v>
      </c>
      <c r="H7" s="56">
        <v>71</v>
      </c>
    </row>
    <row r="8" spans="2:8" x14ac:dyDescent="0.25">
      <c r="B8" s="53">
        <v>41122</v>
      </c>
      <c r="C8" s="52" t="s">
        <v>2051</v>
      </c>
      <c r="D8" s="52" t="s">
        <v>2052</v>
      </c>
      <c r="E8" s="52" t="s">
        <v>2107</v>
      </c>
      <c r="F8" s="55">
        <v>1002</v>
      </c>
      <c r="G8" s="55" t="s">
        <v>61</v>
      </c>
      <c r="H8" s="56">
        <v>71</v>
      </c>
    </row>
    <row r="9" spans="2:8" x14ac:dyDescent="0.25">
      <c r="B9" s="53">
        <v>41123</v>
      </c>
      <c r="C9" s="37" t="s">
        <v>2051</v>
      </c>
      <c r="D9" s="52" t="s">
        <v>2052</v>
      </c>
      <c r="E9" s="52" t="s">
        <v>1411</v>
      </c>
      <c r="F9" s="55">
        <v>1004</v>
      </c>
      <c r="G9" s="55" t="s">
        <v>60</v>
      </c>
      <c r="H9" s="56">
        <v>53.7</v>
      </c>
    </row>
    <row r="10" spans="2:8" x14ac:dyDescent="0.25">
      <c r="B10" s="53">
        <v>41123</v>
      </c>
      <c r="C10" s="52" t="s">
        <v>1980</v>
      </c>
      <c r="D10" s="52" t="s">
        <v>1981</v>
      </c>
      <c r="E10" s="52" t="s">
        <v>995</v>
      </c>
      <c r="F10" s="55">
        <v>1004</v>
      </c>
      <c r="G10" s="55" t="s">
        <v>60</v>
      </c>
      <c r="H10" s="56">
        <v>53.7</v>
      </c>
    </row>
    <row r="11" spans="2:8" ht="18" customHeight="1" x14ac:dyDescent="0.25">
      <c r="B11" s="53">
        <v>41124</v>
      </c>
      <c r="C11" s="37" t="s">
        <v>2051</v>
      </c>
      <c r="D11" s="52" t="s">
        <v>2052</v>
      </c>
      <c r="E11" s="52" t="s">
        <v>654</v>
      </c>
      <c r="F11" s="55">
        <v>1004</v>
      </c>
      <c r="G11" s="55" t="s">
        <v>60</v>
      </c>
      <c r="H11" s="56">
        <v>53.7</v>
      </c>
    </row>
    <row r="12" spans="2:8" x14ac:dyDescent="0.25">
      <c r="B12" s="53">
        <v>41124</v>
      </c>
      <c r="C12" s="37" t="s">
        <v>2051</v>
      </c>
      <c r="D12" s="52" t="s">
        <v>2052</v>
      </c>
      <c r="E12" s="52" t="s">
        <v>593</v>
      </c>
      <c r="F12" s="55">
        <v>1004</v>
      </c>
      <c r="G12" s="55" t="s">
        <v>60</v>
      </c>
      <c r="H12" s="56">
        <v>53.7</v>
      </c>
    </row>
    <row r="13" spans="2:8" ht="13.15" customHeight="1" x14ac:dyDescent="0.25">
      <c r="B13" s="53">
        <v>41134</v>
      </c>
      <c r="C13" s="52" t="s">
        <v>1980</v>
      </c>
      <c r="D13" s="52" t="s">
        <v>1981</v>
      </c>
      <c r="E13" s="52" t="s">
        <v>654</v>
      </c>
      <c r="F13" s="55">
        <v>1002</v>
      </c>
      <c r="G13" s="55" t="s">
        <v>61</v>
      </c>
      <c r="H13" s="56">
        <v>71</v>
      </c>
    </row>
    <row r="14" spans="2:8" x14ac:dyDescent="0.25">
      <c r="B14" s="53">
        <v>41137</v>
      </c>
      <c r="C14" s="52" t="s">
        <v>1980</v>
      </c>
      <c r="D14" s="52" t="s">
        <v>1981</v>
      </c>
      <c r="E14" s="52" t="s">
        <v>1350</v>
      </c>
      <c r="F14" s="55">
        <v>1002</v>
      </c>
      <c r="G14" s="55" t="s">
        <v>61</v>
      </c>
      <c r="H14" s="56">
        <v>71</v>
      </c>
    </row>
    <row r="15" spans="2:8" x14ac:dyDescent="0.25">
      <c r="B15" s="53">
        <v>41138</v>
      </c>
      <c r="C15" s="51" t="s">
        <v>1881</v>
      </c>
      <c r="D15" s="51" t="s">
        <v>1882</v>
      </c>
      <c r="E15" s="52" t="s">
        <v>611</v>
      </c>
      <c r="F15" s="55">
        <v>1004</v>
      </c>
      <c r="G15" s="55" t="s">
        <v>60</v>
      </c>
      <c r="H15" s="56">
        <v>53.7</v>
      </c>
    </row>
    <row r="16" spans="2:8" x14ac:dyDescent="0.25">
      <c r="B16" s="53">
        <v>41138</v>
      </c>
      <c r="C16" s="51" t="s">
        <v>2058</v>
      </c>
      <c r="D16" s="51" t="s">
        <v>2059</v>
      </c>
      <c r="E16" s="52" t="s">
        <v>1350</v>
      </c>
      <c r="F16" s="55">
        <v>1004</v>
      </c>
      <c r="G16" s="55" t="s">
        <v>60</v>
      </c>
      <c r="H16" s="56">
        <v>53.7</v>
      </c>
    </row>
    <row r="17" spans="2:8" x14ac:dyDescent="0.25">
      <c r="B17" s="53">
        <v>41138</v>
      </c>
      <c r="C17" s="52" t="s">
        <v>2109</v>
      </c>
      <c r="D17" s="51" t="s">
        <v>2110</v>
      </c>
      <c r="E17" s="52" t="s">
        <v>654</v>
      </c>
      <c r="F17" s="55">
        <v>1004</v>
      </c>
      <c r="G17" s="55" t="s">
        <v>60</v>
      </c>
      <c r="H17" s="56">
        <v>53.7</v>
      </c>
    </row>
    <row r="18" spans="2:8" x14ac:dyDescent="0.25">
      <c r="B18" s="53">
        <v>41141</v>
      </c>
      <c r="C18" s="51" t="s">
        <v>1881</v>
      </c>
      <c r="D18" s="51" t="s">
        <v>1882</v>
      </c>
      <c r="E18" s="52" t="s">
        <v>1350</v>
      </c>
      <c r="F18" s="55">
        <v>1004</v>
      </c>
      <c r="G18" s="55" t="s">
        <v>60</v>
      </c>
      <c r="H18" s="56">
        <v>53.7</v>
      </c>
    </row>
    <row r="19" spans="2:8" x14ac:dyDescent="0.25">
      <c r="B19" s="53">
        <v>41141</v>
      </c>
      <c r="C19" s="51" t="s">
        <v>2058</v>
      </c>
      <c r="D19" s="51" t="s">
        <v>2059</v>
      </c>
      <c r="E19" s="52" t="s">
        <v>1411</v>
      </c>
      <c r="F19" s="55">
        <v>1004</v>
      </c>
      <c r="G19" s="55" t="s">
        <v>60</v>
      </c>
      <c r="H19" s="56">
        <v>53.7</v>
      </c>
    </row>
    <row r="20" spans="2:8" x14ac:dyDescent="0.25">
      <c r="B20" s="53">
        <v>41142</v>
      </c>
      <c r="C20" s="52" t="s">
        <v>1980</v>
      </c>
      <c r="D20" s="52" t="s">
        <v>1981</v>
      </c>
      <c r="E20" s="52" t="s">
        <v>610</v>
      </c>
      <c r="F20" s="55">
        <v>1004</v>
      </c>
      <c r="G20" s="55" t="s">
        <v>60</v>
      </c>
      <c r="H20" s="56">
        <v>53.7</v>
      </c>
    </row>
    <row r="21" spans="2:8" x14ac:dyDescent="0.25">
      <c r="B21" s="58">
        <v>41142</v>
      </c>
      <c r="C21" s="51" t="s">
        <v>1881</v>
      </c>
      <c r="D21" s="51" t="s">
        <v>1882</v>
      </c>
      <c r="E21" s="51" t="s">
        <v>615</v>
      </c>
      <c r="F21" s="55">
        <v>1004</v>
      </c>
      <c r="G21" s="55" t="s">
        <v>60</v>
      </c>
      <c r="H21" s="56">
        <v>53.7</v>
      </c>
    </row>
    <row r="22" spans="2:8" x14ac:dyDescent="0.25">
      <c r="B22" s="53">
        <v>41148</v>
      </c>
      <c r="C22" s="52" t="s">
        <v>2111</v>
      </c>
      <c r="D22" s="51" t="s">
        <v>2112</v>
      </c>
      <c r="E22" s="52" t="s">
        <v>1350</v>
      </c>
      <c r="F22" s="55">
        <v>1004</v>
      </c>
      <c r="G22" s="55" t="s">
        <v>60</v>
      </c>
      <c r="H22" s="56">
        <v>53.7</v>
      </c>
    </row>
    <row r="23" spans="2:8" x14ac:dyDescent="0.25">
      <c r="B23" s="53">
        <v>41149</v>
      </c>
      <c r="C23" s="52" t="s">
        <v>2084</v>
      </c>
      <c r="D23" s="51" t="s">
        <v>2088</v>
      </c>
      <c r="E23" s="52" t="s">
        <v>780</v>
      </c>
      <c r="F23" s="52" t="s">
        <v>559</v>
      </c>
      <c r="G23" s="52" t="s">
        <v>928</v>
      </c>
      <c r="H23" s="54">
        <v>110.9</v>
      </c>
    </row>
    <row r="24" spans="2:8" x14ac:dyDescent="0.25">
      <c r="B24" s="53">
        <v>41149</v>
      </c>
      <c r="C24" s="52" t="s">
        <v>2087</v>
      </c>
      <c r="D24" s="51" t="s">
        <v>2090</v>
      </c>
      <c r="E24" s="52" t="s">
        <v>250</v>
      </c>
      <c r="F24" s="52" t="s">
        <v>559</v>
      </c>
      <c r="G24" s="52" t="s">
        <v>928</v>
      </c>
      <c r="H24" s="54">
        <v>110.9</v>
      </c>
    </row>
    <row r="25" spans="2:8" x14ac:dyDescent="0.25">
      <c r="B25" s="53"/>
      <c r="C25" s="52"/>
      <c r="E25" s="52"/>
      <c r="F25" s="4"/>
      <c r="G25" s="4" t="s">
        <v>602</v>
      </c>
      <c r="H25" s="16"/>
    </row>
    <row r="26" spans="2:8" x14ac:dyDescent="0.25">
      <c r="B26" s="53">
        <v>41150</v>
      </c>
      <c r="C26" s="52" t="s">
        <v>2087</v>
      </c>
      <c r="D26" s="51" t="s">
        <v>2090</v>
      </c>
      <c r="E26" s="52" t="s">
        <v>2219</v>
      </c>
      <c r="F26" s="52" t="s">
        <v>559</v>
      </c>
      <c r="G26" s="52" t="s">
        <v>928</v>
      </c>
      <c r="H26" s="54">
        <v>110.9</v>
      </c>
    </row>
    <row r="27" spans="2:8" x14ac:dyDescent="0.25">
      <c r="B27" s="53">
        <v>41150</v>
      </c>
      <c r="C27" s="52" t="s">
        <v>2087</v>
      </c>
      <c r="D27" s="51" t="s">
        <v>2090</v>
      </c>
      <c r="E27" s="52" t="s">
        <v>1727</v>
      </c>
      <c r="F27" s="52" t="s">
        <v>559</v>
      </c>
      <c r="G27" s="52" t="s">
        <v>928</v>
      </c>
      <c r="H27" s="54">
        <v>110.9</v>
      </c>
    </row>
    <row r="28" spans="2:8" ht="16.899999999999999" customHeight="1" x14ac:dyDescent="0.25">
      <c r="B28" s="53"/>
      <c r="C28" s="52"/>
      <c r="D28" s="52"/>
      <c r="E28" s="52"/>
      <c r="F28" s="52"/>
      <c r="G28" s="59" t="s">
        <v>33</v>
      </c>
      <c r="H28" s="60" t="s">
        <v>34</v>
      </c>
    </row>
    <row r="29" spans="2:8" x14ac:dyDescent="0.25">
      <c r="B29" s="53"/>
      <c r="C29" s="52"/>
      <c r="D29" s="52"/>
      <c r="E29" s="52"/>
      <c r="F29" s="52"/>
      <c r="G29" s="61" t="s">
        <v>35</v>
      </c>
      <c r="H29" s="62">
        <f>SUM(H6:H27)</f>
        <v>1372.0000000000007</v>
      </c>
    </row>
    <row r="30" spans="2:8" x14ac:dyDescent="0.25">
      <c r="B30" s="58"/>
    </row>
    <row r="31" spans="2:8" x14ac:dyDescent="0.25">
      <c r="B31" s="58"/>
    </row>
    <row r="32" spans="2:8" x14ac:dyDescent="0.25">
      <c r="B32" s="58"/>
      <c r="G32" s="51" t="s">
        <v>2258</v>
      </c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58"/>
    </row>
    <row r="38" spans="2:8" x14ac:dyDescent="0.25">
      <c r="B38" s="58"/>
    </row>
    <row r="39" spans="2:8" x14ac:dyDescent="0.25">
      <c r="B39" s="58"/>
    </row>
    <row r="40" spans="2:8" x14ac:dyDescent="0.25">
      <c r="B40" s="58"/>
    </row>
    <row r="41" spans="2:8" x14ac:dyDescent="0.25">
      <c r="B41" s="58"/>
    </row>
    <row r="42" spans="2:8" x14ac:dyDescent="0.25">
      <c r="B42" s="58"/>
    </row>
    <row r="43" spans="2:8" x14ac:dyDescent="0.25">
      <c r="B43" s="53">
        <v>41134</v>
      </c>
      <c r="C43" s="51" t="s">
        <v>2257</v>
      </c>
      <c r="D43" s="51" t="s">
        <v>2108</v>
      </c>
      <c r="E43" s="52" t="s">
        <v>1350</v>
      </c>
      <c r="F43" s="4"/>
      <c r="G43" s="4"/>
      <c r="H43" s="16"/>
    </row>
    <row r="46" spans="2:8" x14ac:dyDescent="0.25">
      <c r="B46" s="53"/>
      <c r="C46" s="52"/>
      <c r="D46" s="52"/>
      <c r="E46" s="52"/>
      <c r="F46" s="57"/>
      <c r="G46" s="57"/>
      <c r="H46" s="54"/>
    </row>
    <row r="47" spans="2:8" x14ac:dyDescent="0.25">
      <c r="B47" s="53"/>
      <c r="D47" s="52"/>
      <c r="E47" s="52"/>
      <c r="F47" s="57"/>
      <c r="G47" s="57"/>
      <c r="H47" s="54"/>
    </row>
    <row r="48" spans="2:8" x14ac:dyDescent="0.25">
      <c r="B48" s="53"/>
      <c r="D48" s="52"/>
      <c r="E48" s="52"/>
      <c r="F48" s="57"/>
      <c r="G48" s="57"/>
      <c r="H48" s="54"/>
    </row>
    <row r="49" spans="2:8" x14ac:dyDescent="0.25">
      <c r="B49" s="53"/>
      <c r="C49" s="52"/>
      <c r="D49" s="52"/>
      <c r="E49" s="52"/>
      <c r="F49" s="57"/>
      <c r="G49" s="57"/>
      <c r="H49" s="54"/>
    </row>
    <row r="50" spans="2:8" x14ac:dyDescent="0.25">
      <c r="B50" s="53"/>
      <c r="C50" s="52"/>
      <c r="D50" s="52"/>
      <c r="E50" s="52"/>
      <c r="F50" s="57"/>
      <c r="G50" s="57"/>
      <c r="H50" s="54"/>
    </row>
    <row r="51" spans="2:8" x14ac:dyDescent="0.25">
      <c r="B51" s="53"/>
      <c r="C51" s="52"/>
      <c r="D51" s="52"/>
      <c r="E51" s="52"/>
      <c r="F51" s="57"/>
      <c r="G51" s="57"/>
      <c r="H51" s="54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  <c r="C56" s="50"/>
      <c r="D56" s="50"/>
      <c r="E56" s="50"/>
      <c r="F56" s="50"/>
      <c r="G56" s="50"/>
    </row>
    <row r="57" spans="2:8" x14ac:dyDescent="0.25">
      <c r="B57" s="58"/>
      <c r="C57" s="50"/>
      <c r="D57" s="50"/>
      <c r="E57" s="50"/>
      <c r="F57" s="50"/>
      <c r="G57" s="50"/>
    </row>
    <row r="58" spans="2:8" x14ac:dyDescent="0.25">
      <c r="B58" s="58"/>
      <c r="C58" s="50"/>
      <c r="D58" s="50"/>
      <c r="E58" s="50"/>
      <c r="F58" s="50"/>
      <c r="G58" s="50"/>
    </row>
    <row r="59" spans="2:8" x14ac:dyDescent="0.25">
      <c r="B59" s="58"/>
      <c r="C59" s="50"/>
      <c r="D59" s="50"/>
      <c r="E59" s="50"/>
      <c r="F59" s="50"/>
      <c r="G59" s="50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</sheetData>
  <mergeCells count="2">
    <mergeCell ref="B2:H2"/>
    <mergeCell ref="B3:H3"/>
  </mergeCells>
  <pageMargins left="0.25" right="0.25" top="0.75" bottom="0.75" header="0.3" footer="0.3"/>
  <pageSetup paperSize="9" scale="94" fitToHeight="0" orientation="landscape" horizontalDpi="1200" verticalDpi="1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view="pageLayout" topLeftCell="A20" zoomScaleNormal="100" workbookViewId="0">
      <selection activeCell="F37" sqref="F37:H37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9.5703125" style="38" customWidth="1"/>
    <col min="7" max="7" width="48.7109375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2102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2101</v>
      </c>
      <c r="C3" s="149"/>
      <c r="D3" s="149"/>
      <c r="E3" s="149"/>
      <c r="F3" s="149"/>
      <c r="G3" s="149"/>
      <c r="H3" s="149"/>
    </row>
    <row r="4" spans="1:8" ht="7.5" customHeight="1" x14ac:dyDescent="0.25"/>
    <row r="5" spans="1:8" s="78" customFormat="1" ht="12.95" customHeight="1" x14ac:dyDescent="0.25">
      <c r="B5" s="79" t="s">
        <v>1</v>
      </c>
      <c r="C5" s="80" t="s">
        <v>2</v>
      </c>
      <c r="D5" s="80" t="s">
        <v>3</v>
      </c>
      <c r="E5" s="80" t="s">
        <v>4</v>
      </c>
      <c r="F5" s="80" t="s">
        <v>5</v>
      </c>
      <c r="G5" s="80" t="s">
        <v>6</v>
      </c>
      <c r="H5" s="81" t="s">
        <v>7</v>
      </c>
    </row>
    <row r="6" spans="1:8" s="78" customFormat="1" ht="12.95" customHeight="1" x14ac:dyDescent="0.25">
      <c r="B6" s="79">
        <v>41155</v>
      </c>
      <c r="C6" s="80" t="s">
        <v>67</v>
      </c>
      <c r="D6" s="80" t="s">
        <v>68</v>
      </c>
      <c r="E6" s="80" t="s">
        <v>590</v>
      </c>
      <c r="F6" s="82">
        <v>1012</v>
      </c>
      <c r="G6" s="82" t="s">
        <v>243</v>
      </c>
      <c r="H6" s="81">
        <v>93.9</v>
      </c>
    </row>
    <row r="7" spans="1:8" s="78" customFormat="1" ht="12.95" customHeight="1" x14ac:dyDescent="0.25">
      <c r="B7" s="79">
        <v>41155</v>
      </c>
      <c r="C7" s="80" t="s">
        <v>2113</v>
      </c>
      <c r="D7" s="80" t="s">
        <v>2114</v>
      </c>
      <c r="E7" s="80" t="s">
        <v>1209</v>
      </c>
      <c r="F7" s="80" t="s">
        <v>248</v>
      </c>
      <c r="G7" s="80" t="s">
        <v>366</v>
      </c>
      <c r="H7" s="81">
        <v>192.9</v>
      </c>
    </row>
    <row r="8" spans="1:8" s="78" customFormat="1" ht="12.95" customHeight="1" x14ac:dyDescent="0.25">
      <c r="B8" s="79"/>
      <c r="C8" s="80"/>
      <c r="D8" s="80"/>
      <c r="E8" s="80"/>
      <c r="F8" s="80" t="s">
        <v>2269</v>
      </c>
      <c r="G8" s="80" t="s">
        <v>2115</v>
      </c>
      <c r="H8" s="81">
        <v>256.8</v>
      </c>
    </row>
    <row r="9" spans="1:8" s="78" customFormat="1" ht="12.95" customHeight="1" x14ac:dyDescent="0.25">
      <c r="B9" s="79">
        <v>41155</v>
      </c>
      <c r="C9" s="80" t="s">
        <v>2116</v>
      </c>
      <c r="D9" s="80" t="s">
        <v>2117</v>
      </c>
      <c r="E9" s="80" t="s">
        <v>2118</v>
      </c>
      <c r="F9" s="80" t="s">
        <v>249</v>
      </c>
      <c r="G9" s="80" t="s">
        <v>367</v>
      </c>
      <c r="H9" s="81">
        <v>110.9</v>
      </c>
    </row>
    <row r="10" spans="1:8" s="78" customFormat="1" ht="12.95" customHeight="1" x14ac:dyDescent="0.25">
      <c r="B10" s="79">
        <v>41155</v>
      </c>
      <c r="C10" s="80" t="s">
        <v>2119</v>
      </c>
      <c r="D10" s="80" t="s">
        <v>2120</v>
      </c>
      <c r="E10" s="80" t="s">
        <v>2121</v>
      </c>
      <c r="F10" s="80" t="s">
        <v>249</v>
      </c>
      <c r="G10" s="80" t="s">
        <v>367</v>
      </c>
      <c r="H10" s="81">
        <v>110.9</v>
      </c>
    </row>
    <row r="11" spans="1:8" s="78" customFormat="1" ht="12.95" customHeight="1" x14ac:dyDescent="0.25">
      <c r="B11" s="79">
        <v>41155</v>
      </c>
      <c r="C11" s="80" t="s">
        <v>2122</v>
      </c>
      <c r="D11" s="80" t="s">
        <v>2263</v>
      </c>
      <c r="E11" s="80" t="s">
        <v>521</v>
      </c>
      <c r="F11" s="80" t="s">
        <v>252</v>
      </c>
      <c r="G11" s="80" t="s">
        <v>251</v>
      </c>
      <c r="H11" s="81">
        <v>241</v>
      </c>
    </row>
    <row r="12" spans="1:8" s="78" customFormat="1" ht="12.95" customHeight="1" x14ac:dyDescent="0.25">
      <c r="B12" s="79">
        <v>41156</v>
      </c>
      <c r="C12" s="80" t="s">
        <v>2123</v>
      </c>
      <c r="D12" s="80" t="s">
        <v>2264</v>
      </c>
      <c r="E12" s="80" t="s">
        <v>1578</v>
      </c>
      <c r="F12" s="80" t="s">
        <v>252</v>
      </c>
      <c r="G12" s="80" t="s">
        <v>251</v>
      </c>
      <c r="H12" s="81">
        <v>241</v>
      </c>
    </row>
    <row r="13" spans="1:8" s="78" customFormat="1" ht="12.95" customHeight="1" x14ac:dyDescent="0.25">
      <c r="B13" s="79">
        <v>41156</v>
      </c>
      <c r="C13" s="80" t="s">
        <v>2124</v>
      </c>
      <c r="D13" s="80" t="s">
        <v>2265</v>
      </c>
      <c r="E13" s="80" t="s">
        <v>2125</v>
      </c>
      <c r="F13" s="80" t="s">
        <v>559</v>
      </c>
      <c r="G13" s="80" t="s">
        <v>928</v>
      </c>
      <c r="H13" s="81">
        <v>110.9</v>
      </c>
    </row>
    <row r="14" spans="1:8" s="78" customFormat="1" ht="12.95" customHeight="1" x14ac:dyDescent="0.25">
      <c r="B14" s="79">
        <v>41156</v>
      </c>
      <c r="C14" s="80" t="s">
        <v>2126</v>
      </c>
      <c r="D14" s="80" t="s">
        <v>2127</v>
      </c>
      <c r="E14" s="80" t="s">
        <v>2128</v>
      </c>
      <c r="F14" s="80" t="s">
        <v>559</v>
      </c>
      <c r="G14" s="80" t="s">
        <v>928</v>
      </c>
      <c r="H14" s="81">
        <v>110.9</v>
      </c>
    </row>
    <row r="15" spans="1:8" s="78" customFormat="1" ht="12.95" customHeight="1" x14ac:dyDescent="0.25">
      <c r="B15" s="79">
        <v>41156</v>
      </c>
      <c r="C15" s="80" t="s">
        <v>2129</v>
      </c>
      <c r="D15" s="80" t="s">
        <v>2266</v>
      </c>
      <c r="E15" s="80" t="s">
        <v>2130</v>
      </c>
      <c r="F15" s="80" t="s">
        <v>252</v>
      </c>
      <c r="G15" s="80" t="s">
        <v>251</v>
      </c>
      <c r="H15" s="81">
        <v>241</v>
      </c>
    </row>
    <row r="16" spans="1:8" s="78" customFormat="1" ht="12.95" customHeight="1" x14ac:dyDescent="0.25">
      <c r="B16" s="79">
        <v>41156</v>
      </c>
      <c r="C16" s="80" t="s">
        <v>2131</v>
      </c>
      <c r="D16" s="80" t="s">
        <v>2267</v>
      </c>
      <c r="E16" s="80" t="s">
        <v>1727</v>
      </c>
      <c r="F16" s="80" t="s">
        <v>252</v>
      </c>
      <c r="G16" s="80" t="s">
        <v>251</v>
      </c>
      <c r="H16" s="81">
        <v>241</v>
      </c>
    </row>
    <row r="17" spans="2:8" s="78" customFormat="1" ht="12.95" customHeight="1" x14ac:dyDescent="0.25">
      <c r="B17" s="79">
        <v>41156</v>
      </c>
      <c r="C17" s="80" t="s">
        <v>2132</v>
      </c>
      <c r="D17" s="80" t="s">
        <v>2268</v>
      </c>
      <c r="E17" s="80" t="s">
        <v>875</v>
      </c>
      <c r="F17" s="80" t="s">
        <v>559</v>
      </c>
      <c r="G17" s="80" t="s">
        <v>928</v>
      </c>
      <c r="H17" s="81">
        <v>110.9</v>
      </c>
    </row>
    <row r="18" spans="2:8" s="78" customFormat="1" ht="12.95" customHeight="1" x14ac:dyDescent="0.25">
      <c r="B18" s="79">
        <v>41156</v>
      </c>
      <c r="C18" s="80" t="s">
        <v>2133</v>
      </c>
      <c r="D18" s="80" t="s">
        <v>2134</v>
      </c>
      <c r="E18" s="80" t="s">
        <v>911</v>
      </c>
      <c r="F18" s="82">
        <v>1010</v>
      </c>
      <c r="G18" s="82" t="s">
        <v>65</v>
      </c>
      <c r="H18" s="81">
        <v>53.7</v>
      </c>
    </row>
    <row r="19" spans="2:8" s="78" customFormat="1" ht="12.95" customHeight="1" x14ac:dyDescent="0.25">
      <c r="B19" s="79">
        <v>41162</v>
      </c>
      <c r="C19" s="80" t="s">
        <v>2135</v>
      </c>
      <c r="D19" s="80" t="s">
        <v>2136</v>
      </c>
      <c r="E19" s="80" t="s">
        <v>592</v>
      </c>
      <c r="F19" s="82">
        <v>1012</v>
      </c>
      <c r="G19" s="82" t="s">
        <v>243</v>
      </c>
      <c r="H19" s="81">
        <v>93.9</v>
      </c>
    </row>
    <row r="20" spans="2:8" s="78" customFormat="1" ht="12.95" customHeight="1" x14ac:dyDescent="0.25">
      <c r="B20" s="79">
        <v>41162</v>
      </c>
      <c r="C20" s="80" t="s">
        <v>2137</v>
      </c>
      <c r="D20" s="80" t="s">
        <v>2138</v>
      </c>
      <c r="E20" s="80" t="s">
        <v>594</v>
      </c>
      <c r="F20" s="82">
        <v>1010</v>
      </c>
      <c r="G20" s="82" t="s">
        <v>65</v>
      </c>
      <c r="H20" s="81">
        <v>53.7</v>
      </c>
    </row>
    <row r="21" spans="2:8" s="78" customFormat="1" ht="12.95" customHeight="1" x14ac:dyDescent="0.25">
      <c r="B21" s="79"/>
      <c r="C21" s="80"/>
      <c r="D21" s="80"/>
      <c r="E21" s="80"/>
      <c r="F21" s="80" t="s">
        <v>271</v>
      </c>
      <c r="G21" s="80" t="s">
        <v>960</v>
      </c>
      <c r="H21" s="81">
        <v>76.900000000000006</v>
      </c>
    </row>
    <row r="22" spans="2:8" s="78" customFormat="1" ht="12.95" customHeight="1" x14ac:dyDescent="0.25">
      <c r="B22" s="79">
        <v>41162</v>
      </c>
      <c r="C22" s="80" t="s">
        <v>2139</v>
      </c>
      <c r="D22" s="80" t="s">
        <v>2140</v>
      </c>
      <c r="E22" s="80" t="s">
        <v>649</v>
      </c>
      <c r="F22" s="82">
        <v>1010</v>
      </c>
      <c r="G22" s="82" t="s">
        <v>65</v>
      </c>
      <c r="H22" s="81">
        <v>53.7</v>
      </c>
    </row>
    <row r="23" spans="2:8" s="78" customFormat="1" ht="12.95" customHeight="1" x14ac:dyDescent="0.25">
      <c r="B23" s="79">
        <v>41162</v>
      </c>
      <c r="C23" s="80" t="s">
        <v>2137</v>
      </c>
      <c r="D23" s="80" t="s">
        <v>2138</v>
      </c>
      <c r="E23" s="80" t="s">
        <v>1185</v>
      </c>
      <c r="F23" s="82">
        <v>1010</v>
      </c>
      <c r="G23" s="82" t="s">
        <v>65</v>
      </c>
      <c r="H23" s="81">
        <v>53.7</v>
      </c>
    </row>
    <row r="24" spans="2:8" s="78" customFormat="1" ht="12.95" customHeight="1" x14ac:dyDescent="0.25">
      <c r="B24" s="79">
        <v>41164</v>
      </c>
      <c r="C24" s="80" t="s">
        <v>2141</v>
      </c>
      <c r="D24" s="80" t="s">
        <v>2142</v>
      </c>
      <c r="E24" s="80" t="s">
        <v>2006</v>
      </c>
      <c r="F24" s="82">
        <v>1012</v>
      </c>
      <c r="G24" s="82" t="s">
        <v>243</v>
      </c>
      <c r="H24" s="81">
        <v>93.9</v>
      </c>
    </row>
    <row r="25" spans="2:8" s="78" customFormat="1" ht="12.95" customHeight="1" x14ac:dyDescent="0.25">
      <c r="B25" s="79"/>
      <c r="C25" s="80"/>
      <c r="D25" s="80"/>
      <c r="E25" s="80"/>
      <c r="F25" s="80" t="s">
        <v>561</v>
      </c>
      <c r="G25" s="80" t="s">
        <v>2259</v>
      </c>
      <c r="H25" s="81">
        <v>113.3</v>
      </c>
    </row>
    <row r="26" spans="2:8" s="78" customFormat="1" ht="12.95" customHeight="1" x14ac:dyDescent="0.25">
      <c r="B26" s="79">
        <v>41164</v>
      </c>
      <c r="C26" s="80" t="s">
        <v>2143</v>
      </c>
      <c r="D26" s="80" t="s">
        <v>2144</v>
      </c>
      <c r="E26" s="80" t="s">
        <v>594</v>
      </c>
      <c r="F26" s="82">
        <v>1010</v>
      </c>
      <c r="G26" s="82" t="s">
        <v>65</v>
      </c>
      <c r="H26" s="81">
        <v>53.7</v>
      </c>
    </row>
    <row r="27" spans="2:8" s="78" customFormat="1" ht="12.95" customHeight="1" x14ac:dyDescent="0.25">
      <c r="B27" s="79">
        <v>41165</v>
      </c>
      <c r="C27" s="80" t="s">
        <v>2145</v>
      </c>
      <c r="D27" s="80" t="s">
        <v>2261</v>
      </c>
      <c r="E27" s="80" t="s">
        <v>590</v>
      </c>
      <c r="F27" s="82">
        <v>1012</v>
      </c>
      <c r="G27" s="82" t="s">
        <v>243</v>
      </c>
      <c r="H27" s="81">
        <v>93.9</v>
      </c>
    </row>
    <row r="28" spans="2:8" s="78" customFormat="1" ht="12.95" customHeight="1" x14ac:dyDescent="0.25">
      <c r="B28" s="79">
        <v>41165</v>
      </c>
      <c r="C28" s="80" t="s">
        <v>2260</v>
      </c>
      <c r="D28" s="80" t="s">
        <v>2262</v>
      </c>
      <c r="E28" s="80" t="s">
        <v>648</v>
      </c>
      <c r="F28" s="82">
        <v>1010</v>
      </c>
      <c r="G28" s="82" t="s">
        <v>65</v>
      </c>
      <c r="H28" s="81">
        <v>53.7</v>
      </c>
    </row>
    <row r="29" spans="2:8" s="78" customFormat="1" ht="12.95" customHeight="1" x14ac:dyDescent="0.25">
      <c r="B29" s="79">
        <v>41169</v>
      </c>
      <c r="C29" s="80" t="s">
        <v>2146</v>
      </c>
      <c r="D29" s="80" t="s">
        <v>2147</v>
      </c>
      <c r="E29" s="80" t="s">
        <v>594</v>
      </c>
      <c r="F29" s="82">
        <v>1012</v>
      </c>
      <c r="G29" s="82" t="s">
        <v>243</v>
      </c>
      <c r="H29" s="81">
        <v>93.9</v>
      </c>
    </row>
    <row r="30" spans="2:8" s="78" customFormat="1" ht="12.95" customHeight="1" x14ac:dyDescent="0.25">
      <c r="B30" s="79">
        <v>41172</v>
      </c>
      <c r="C30" s="80" t="s">
        <v>2148</v>
      </c>
      <c r="D30" s="80" t="s">
        <v>1983</v>
      </c>
      <c r="E30" s="80" t="s">
        <v>657</v>
      </c>
      <c r="F30" s="82">
        <v>1012</v>
      </c>
      <c r="G30" s="82" t="s">
        <v>243</v>
      </c>
      <c r="H30" s="81">
        <v>93.9</v>
      </c>
    </row>
    <row r="31" spans="2:8" s="78" customFormat="1" ht="12.95" customHeight="1" x14ac:dyDescent="0.25">
      <c r="B31" s="79">
        <v>41173</v>
      </c>
      <c r="C31" s="80" t="s">
        <v>2149</v>
      </c>
      <c r="D31" s="80" t="s">
        <v>2150</v>
      </c>
      <c r="E31" s="80" t="s">
        <v>658</v>
      </c>
      <c r="F31" s="82">
        <v>1012</v>
      </c>
      <c r="G31" s="82" t="s">
        <v>243</v>
      </c>
      <c r="H31" s="81">
        <v>93.9</v>
      </c>
    </row>
    <row r="32" spans="2:8" s="78" customFormat="1" ht="12.95" customHeight="1" x14ac:dyDescent="0.25">
      <c r="B32" s="79"/>
      <c r="C32" s="80"/>
      <c r="D32" s="80"/>
      <c r="E32" s="80"/>
      <c r="F32" s="80" t="s">
        <v>271</v>
      </c>
      <c r="G32" s="80" t="s">
        <v>960</v>
      </c>
      <c r="H32" s="81">
        <v>76.900000000000006</v>
      </c>
    </row>
    <row r="33" spans="2:8" s="78" customFormat="1" ht="12.95" customHeight="1" x14ac:dyDescent="0.25">
      <c r="B33" s="79"/>
      <c r="C33" s="80"/>
      <c r="D33" s="80"/>
      <c r="E33" s="80"/>
      <c r="F33" s="80" t="s">
        <v>322</v>
      </c>
      <c r="G33" s="80" t="s">
        <v>11</v>
      </c>
      <c r="H33" s="81">
        <v>57</v>
      </c>
    </row>
    <row r="34" spans="2:8" s="78" customFormat="1" ht="12.95" customHeight="1" x14ac:dyDescent="0.25">
      <c r="B34" s="79">
        <v>41177</v>
      </c>
      <c r="C34" s="80" t="s">
        <v>2151</v>
      </c>
      <c r="D34" s="80" t="s">
        <v>2152</v>
      </c>
      <c r="E34" s="80" t="s">
        <v>995</v>
      </c>
      <c r="F34" s="82">
        <v>1012</v>
      </c>
      <c r="G34" s="82" t="s">
        <v>243</v>
      </c>
      <c r="H34" s="81">
        <v>93.9</v>
      </c>
    </row>
    <row r="35" spans="2:8" s="78" customFormat="1" ht="12.95" customHeight="1" x14ac:dyDescent="0.25">
      <c r="B35" s="79">
        <v>41177</v>
      </c>
      <c r="C35" s="80" t="s">
        <v>1477</v>
      </c>
      <c r="D35" s="80" t="s">
        <v>1478</v>
      </c>
      <c r="E35" s="80" t="s">
        <v>911</v>
      </c>
      <c r="F35" s="82">
        <v>1010</v>
      </c>
      <c r="G35" s="82" t="s">
        <v>65</v>
      </c>
      <c r="H35" s="81">
        <v>53.7</v>
      </c>
    </row>
    <row r="36" spans="2:8" s="78" customFormat="1" ht="12.95" customHeight="1" x14ac:dyDescent="0.25">
      <c r="B36" s="79"/>
      <c r="C36" s="80"/>
      <c r="D36" s="80"/>
      <c r="E36" s="80"/>
      <c r="F36" s="80" t="s">
        <v>322</v>
      </c>
      <c r="G36" s="80" t="s">
        <v>11</v>
      </c>
      <c r="H36" s="81">
        <v>57</v>
      </c>
    </row>
    <row r="37" spans="2:8" s="78" customFormat="1" ht="12.95" customHeight="1" x14ac:dyDescent="0.25">
      <c r="B37" s="79">
        <v>41177</v>
      </c>
      <c r="C37" s="80" t="s">
        <v>2153</v>
      </c>
      <c r="D37" s="80" t="s">
        <v>2154</v>
      </c>
      <c r="E37" s="80" t="s">
        <v>616</v>
      </c>
      <c r="F37" s="80" t="s">
        <v>327</v>
      </c>
      <c r="G37" s="80" t="s">
        <v>1777</v>
      </c>
      <c r="H37" s="81">
        <v>192.2</v>
      </c>
    </row>
    <row r="38" spans="2:8" s="78" customFormat="1" ht="12.95" customHeight="1" x14ac:dyDescent="0.25">
      <c r="B38" s="79"/>
      <c r="C38" s="80"/>
      <c r="D38" s="80"/>
      <c r="E38" s="80"/>
      <c r="F38" s="80" t="s">
        <v>271</v>
      </c>
      <c r="G38" s="80" t="s">
        <v>2003</v>
      </c>
      <c r="H38" s="81">
        <f>76.9*2</f>
        <v>153.80000000000001</v>
      </c>
    </row>
    <row r="39" spans="2:8" s="78" customFormat="1" ht="12.95" customHeight="1" x14ac:dyDescent="0.25">
      <c r="B39" s="79">
        <v>41177</v>
      </c>
      <c r="C39" s="80" t="s">
        <v>1477</v>
      </c>
      <c r="D39" s="80" t="s">
        <v>1478</v>
      </c>
      <c r="E39" s="80" t="s">
        <v>1172</v>
      </c>
      <c r="F39" s="82">
        <v>1010</v>
      </c>
      <c r="G39" s="82" t="s">
        <v>65</v>
      </c>
      <c r="H39" s="81">
        <v>53.7</v>
      </c>
    </row>
    <row r="40" spans="2:8" s="73" customFormat="1" ht="6" customHeight="1" x14ac:dyDescent="0.25">
      <c r="B40" s="77"/>
      <c r="C40" s="52"/>
      <c r="D40" s="52"/>
      <c r="E40" s="52"/>
      <c r="F40" s="57"/>
      <c r="G40" s="57"/>
      <c r="H40" s="54"/>
    </row>
    <row r="41" spans="2:8" ht="11.25" customHeight="1" x14ac:dyDescent="0.25">
      <c r="B41" s="33"/>
      <c r="C41" s="31"/>
      <c r="D41" s="31"/>
      <c r="E41" s="31"/>
      <c r="F41" s="31"/>
      <c r="G41" s="40" t="s">
        <v>33</v>
      </c>
      <c r="H41" s="32"/>
    </row>
    <row r="42" spans="2:8" ht="14.25" customHeight="1" x14ac:dyDescent="0.25">
      <c r="B42" s="33"/>
      <c r="C42" s="31"/>
      <c r="D42" s="31"/>
      <c r="E42" s="31"/>
      <c r="F42" s="31"/>
      <c r="G42" s="41" t="s">
        <v>35</v>
      </c>
      <c r="H42" s="32"/>
    </row>
    <row r="43" spans="2:8" ht="16.899999999999999" customHeight="1" x14ac:dyDescent="0.25">
      <c r="B43" s="44"/>
      <c r="C43" s="45"/>
      <c r="D43" s="46"/>
      <c r="E43" s="45"/>
      <c r="F43" s="45"/>
      <c r="H43" s="47" t="s">
        <v>34</v>
      </c>
    </row>
    <row r="44" spans="2:8" x14ac:dyDescent="0.25">
      <c r="B44" s="44"/>
      <c r="C44" s="45"/>
      <c r="D44" s="46"/>
      <c r="F44" s="45"/>
      <c r="G44" s="83" t="s">
        <v>2270</v>
      </c>
      <c r="H44" s="48">
        <f>SUM(H4:H41)</f>
        <v>3876.1</v>
      </c>
    </row>
    <row r="45" spans="2:8" x14ac:dyDescent="0.25">
      <c r="B45" s="44"/>
      <c r="C45" s="45"/>
      <c r="D45" s="46"/>
      <c r="E45" s="45"/>
      <c r="F45" s="45"/>
      <c r="G45" s="45"/>
      <c r="H45" s="49"/>
    </row>
    <row r="46" spans="2:8" x14ac:dyDescent="0.25">
      <c r="B46" s="44"/>
      <c r="C46" s="45"/>
      <c r="D46" s="46"/>
      <c r="E46" s="45"/>
      <c r="F46" s="45"/>
      <c r="G46" s="45"/>
      <c r="H46" s="49"/>
    </row>
    <row r="47" spans="2:8" x14ac:dyDescent="0.25">
      <c r="B47" s="44"/>
      <c r="E47" s="45"/>
      <c r="F47" s="45"/>
      <c r="G47" s="45"/>
      <c r="H47" s="49"/>
    </row>
    <row r="48" spans="2:8" x14ac:dyDescent="0.25">
      <c r="B48" s="44"/>
      <c r="C48" s="45"/>
      <c r="D48" s="45"/>
      <c r="E48" s="45"/>
      <c r="F48" s="45"/>
      <c r="G48" s="45"/>
      <c r="H48" s="49"/>
    </row>
    <row r="49" spans="2:6" x14ac:dyDescent="0.25">
      <c r="B49" s="44"/>
      <c r="C49" s="46"/>
      <c r="D49" s="46"/>
      <c r="F49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4" fitToHeight="0" orientation="landscape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Layout" zoomScale="85" zoomScaleNormal="100" zoomScaleSheetLayoutView="100" zoomScalePageLayoutView="85" workbookViewId="0">
      <selection activeCell="F8" sqref="F8:H8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3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2106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2103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>
        <v>41171</v>
      </c>
      <c r="C7" s="52" t="s">
        <v>2158</v>
      </c>
      <c r="D7" s="51" t="s">
        <v>2159</v>
      </c>
      <c r="E7" s="52" t="s">
        <v>611</v>
      </c>
      <c r="F7" s="55">
        <v>1002</v>
      </c>
      <c r="G7" s="55" t="s">
        <v>61</v>
      </c>
      <c r="H7" s="56">
        <v>71</v>
      </c>
    </row>
    <row r="8" spans="2:8" x14ac:dyDescent="0.25">
      <c r="B8" s="53">
        <v>41173</v>
      </c>
      <c r="C8" s="52" t="s">
        <v>2161</v>
      </c>
      <c r="D8" s="51" t="s">
        <v>2162</v>
      </c>
      <c r="E8" s="52" t="s">
        <v>1481</v>
      </c>
      <c r="F8" s="55">
        <v>1002</v>
      </c>
      <c r="G8" s="55" t="s">
        <v>61</v>
      </c>
      <c r="H8" s="56">
        <v>71</v>
      </c>
    </row>
    <row r="10" spans="2:8" x14ac:dyDescent="0.25">
      <c r="B10" s="58"/>
    </row>
    <row r="11" spans="2:8" x14ac:dyDescent="0.25">
      <c r="B11" s="58"/>
    </row>
    <row r="12" spans="2:8" ht="16.899999999999999" customHeight="1" x14ac:dyDescent="0.25">
      <c r="B12" s="53"/>
      <c r="C12" s="52"/>
      <c r="D12" s="52"/>
      <c r="E12" s="52"/>
      <c r="F12" s="52"/>
      <c r="G12" s="59" t="s">
        <v>33</v>
      </c>
      <c r="H12" s="60" t="s">
        <v>34</v>
      </c>
    </row>
    <row r="13" spans="2:8" x14ac:dyDescent="0.25">
      <c r="B13" s="53"/>
      <c r="C13" s="52"/>
      <c r="D13" s="52"/>
      <c r="E13" s="52"/>
      <c r="F13" s="52"/>
      <c r="G13" s="61" t="s">
        <v>35</v>
      </c>
      <c r="H13" s="62">
        <f>SUM(H6:H9)</f>
        <v>142</v>
      </c>
    </row>
    <row r="14" spans="2:8" x14ac:dyDescent="0.25">
      <c r="B14" s="58"/>
    </row>
    <row r="15" spans="2:8" x14ac:dyDescent="0.25">
      <c r="B15" s="58"/>
    </row>
    <row r="16" spans="2:8" x14ac:dyDescent="0.25">
      <c r="B16" s="58"/>
      <c r="G16" s="51" t="s">
        <v>2271</v>
      </c>
    </row>
    <row r="17" spans="2:2" x14ac:dyDescent="0.25">
      <c r="B17" s="58"/>
    </row>
    <row r="18" spans="2:2" x14ac:dyDescent="0.25">
      <c r="B18" s="58"/>
    </row>
    <row r="19" spans="2:2" x14ac:dyDescent="0.25">
      <c r="B19" s="58"/>
    </row>
    <row r="20" spans="2:2" x14ac:dyDescent="0.25">
      <c r="B20" s="58"/>
    </row>
    <row r="21" spans="2:2" x14ac:dyDescent="0.25">
      <c r="B21" s="58"/>
    </row>
    <row r="22" spans="2:2" x14ac:dyDescent="0.25">
      <c r="B22" s="58"/>
    </row>
    <row r="23" spans="2:2" x14ac:dyDescent="0.25">
      <c r="B23" s="58"/>
    </row>
    <row r="24" spans="2:2" x14ac:dyDescent="0.25">
      <c r="B24" s="58"/>
    </row>
    <row r="25" spans="2:2" x14ac:dyDescent="0.25">
      <c r="B25" s="58"/>
    </row>
    <row r="26" spans="2:2" x14ac:dyDescent="0.25">
      <c r="B26" s="58"/>
    </row>
    <row r="27" spans="2:2" x14ac:dyDescent="0.25">
      <c r="B27" s="58"/>
    </row>
    <row r="28" spans="2:2" x14ac:dyDescent="0.25">
      <c r="B28" s="58"/>
    </row>
    <row r="29" spans="2:2" x14ac:dyDescent="0.25">
      <c r="B29" s="58"/>
    </row>
    <row r="30" spans="2:2" x14ac:dyDescent="0.25">
      <c r="B30" s="58"/>
    </row>
    <row r="31" spans="2:2" x14ac:dyDescent="0.25">
      <c r="B31" s="58"/>
    </row>
    <row r="32" spans="2:2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70">
        <v>41155</v>
      </c>
      <c r="C37" s="51" t="s">
        <v>2155</v>
      </c>
      <c r="D37" s="51" t="s">
        <v>2156</v>
      </c>
      <c r="E37" s="51" t="s">
        <v>519</v>
      </c>
      <c r="F37" s="55"/>
      <c r="G37" s="55"/>
      <c r="H37" s="56"/>
    </row>
    <row r="38" spans="2:8" x14ac:dyDescent="0.25">
      <c r="B38" s="70">
        <v>41162</v>
      </c>
      <c r="C38" s="51" t="s">
        <v>2133</v>
      </c>
      <c r="D38" s="51" t="s">
        <v>2134</v>
      </c>
      <c r="E38" s="51" t="s">
        <v>615</v>
      </c>
      <c r="F38" s="55"/>
      <c r="G38" s="55"/>
      <c r="H38" s="56"/>
    </row>
    <row r="39" spans="2:8" x14ac:dyDescent="0.25">
      <c r="B39" s="70">
        <v>41162</v>
      </c>
      <c r="C39" s="51" t="s">
        <v>2133</v>
      </c>
      <c r="D39" s="51" t="s">
        <v>2134</v>
      </c>
      <c r="E39" s="51" t="s">
        <v>1598</v>
      </c>
      <c r="F39" s="55"/>
      <c r="G39" s="55"/>
      <c r="H39" s="56"/>
    </row>
    <row r="40" spans="2:8" x14ac:dyDescent="0.25">
      <c r="B40" s="70">
        <v>41163</v>
      </c>
      <c r="C40" s="51" t="s">
        <v>2133</v>
      </c>
      <c r="D40" s="51" t="s">
        <v>2134</v>
      </c>
      <c r="E40" s="51" t="s">
        <v>610</v>
      </c>
      <c r="F40" s="52"/>
      <c r="G40" s="52"/>
      <c r="H40" s="54"/>
    </row>
    <row r="41" spans="2:8" ht="18" customHeight="1" x14ac:dyDescent="0.25">
      <c r="B41" s="70">
        <v>41164</v>
      </c>
      <c r="C41" s="51" t="s">
        <v>2133</v>
      </c>
      <c r="D41" s="51" t="s">
        <v>2134</v>
      </c>
      <c r="E41" s="51" t="s">
        <v>899</v>
      </c>
      <c r="F41" s="4"/>
      <c r="G41" s="4"/>
      <c r="H41" s="16"/>
    </row>
    <row r="42" spans="2:8" x14ac:dyDescent="0.25">
      <c r="B42" s="70">
        <v>41165</v>
      </c>
      <c r="C42" s="51" t="s">
        <v>2133</v>
      </c>
      <c r="D42" s="51" t="s">
        <v>2134</v>
      </c>
      <c r="E42" s="51" t="s">
        <v>598</v>
      </c>
      <c r="F42" s="4"/>
      <c r="G42" s="4"/>
      <c r="H42" s="16"/>
    </row>
    <row r="43" spans="2:8" x14ac:dyDescent="0.25">
      <c r="B43" s="53">
        <v>41169</v>
      </c>
      <c r="C43" s="51" t="s">
        <v>2133</v>
      </c>
      <c r="D43" s="51" t="s">
        <v>2134</v>
      </c>
      <c r="E43" s="52" t="s">
        <v>2157</v>
      </c>
      <c r="F43" s="4"/>
      <c r="G43" s="4"/>
      <c r="H43" s="16"/>
    </row>
    <row r="44" spans="2:8" ht="12.75" customHeight="1" x14ac:dyDescent="0.25">
      <c r="B44" s="53">
        <v>41170</v>
      </c>
      <c r="C44" s="51" t="s">
        <v>2146</v>
      </c>
      <c r="D44" s="51" t="s">
        <v>2147</v>
      </c>
      <c r="E44" s="52" t="s">
        <v>611</v>
      </c>
      <c r="F44" s="4"/>
      <c r="G44" s="4" t="s">
        <v>960</v>
      </c>
      <c r="H44" s="16"/>
    </row>
    <row r="45" spans="2:8" x14ac:dyDescent="0.25">
      <c r="B45" s="53">
        <v>41171</v>
      </c>
      <c r="C45" s="51" t="s">
        <v>2133</v>
      </c>
      <c r="D45" s="51" t="s">
        <v>2134</v>
      </c>
      <c r="E45" s="52" t="s">
        <v>2160</v>
      </c>
      <c r="F45" s="4"/>
      <c r="G45" s="4"/>
      <c r="H45" s="16"/>
    </row>
    <row r="46" spans="2:8" x14ac:dyDescent="0.25">
      <c r="B46" s="53">
        <v>41172</v>
      </c>
      <c r="C46" s="51" t="s">
        <v>2133</v>
      </c>
      <c r="D46" s="51" t="s">
        <v>2134</v>
      </c>
      <c r="E46" s="52"/>
      <c r="F46" s="4"/>
      <c r="G46" s="4"/>
      <c r="H46" s="16"/>
    </row>
    <row r="47" spans="2:8" x14ac:dyDescent="0.25">
      <c r="B47" s="53">
        <v>41176</v>
      </c>
      <c r="C47" s="51" t="s">
        <v>2133</v>
      </c>
      <c r="D47" s="51" t="s">
        <v>2134</v>
      </c>
      <c r="E47" s="52" t="s">
        <v>610</v>
      </c>
      <c r="F47" s="4"/>
      <c r="G47" s="4"/>
      <c r="H47" s="16"/>
    </row>
    <row r="48" spans="2:8" x14ac:dyDescent="0.25">
      <c r="B48" s="53">
        <v>41177</v>
      </c>
      <c r="C48" s="51" t="s">
        <v>2133</v>
      </c>
      <c r="D48" s="51" t="s">
        <v>2134</v>
      </c>
      <c r="E48" s="52" t="s">
        <v>610</v>
      </c>
      <c r="F48" s="4"/>
      <c r="G48" s="4"/>
      <c r="H48" s="16"/>
    </row>
    <row r="49" spans="2:8" x14ac:dyDescent="0.25">
      <c r="B49" s="53">
        <v>41180</v>
      </c>
      <c r="C49" s="51" t="s">
        <v>2133</v>
      </c>
      <c r="D49" s="51" t="s">
        <v>2134</v>
      </c>
      <c r="E49" s="52" t="s">
        <v>1350</v>
      </c>
      <c r="F49" s="4"/>
      <c r="G49" s="4"/>
      <c r="H49" s="16"/>
    </row>
    <row r="50" spans="2:8" x14ac:dyDescent="0.25">
      <c r="B50" s="53"/>
      <c r="C50" s="52"/>
      <c r="D50" s="52"/>
      <c r="E50" s="52"/>
      <c r="F50" s="57"/>
      <c r="G50" s="57"/>
      <c r="H50" s="54"/>
    </row>
    <row r="51" spans="2:8" x14ac:dyDescent="0.25">
      <c r="B51" s="53"/>
      <c r="C51" s="52"/>
      <c r="D51" s="52"/>
      <c r="E51" s="52"/>
      <c r="F51" s="57"/>
      <c r="G51" s="57"/>
      <c r="H51" s="54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  <c r="C56" s="50"/>
      <c r="D56" s="50"/>
      <c r="E56" s="50"/>
      <c r="F56" s="50"/>
      <c r="G56" s="50"/>
    </row>
    <row r="57" spans="2:8" x14ac:dyDescent="0.25">
      <c r="B57" s="58"/>
      <c r="C57" s="50"/>
      <c r="D57" s="50"/>
      <c r="E57" s="50"/>
      <c r="F57" s="50"/>
      <c r="G57" s="50"/>
    </row>
    <row r="58" spans="2:8" x14ac:dyDescent="0.25">
      <c r="B58" s="58"/>
      <c r="C58" s="50"/>
      <c r="D58" s="50"/>
      <c r="E58" s="50"/>
      <c r="F58" s="50"/>
      <c r="G58" s="50"/>
    </row>
    <row r="59" spans="2:8" x14ac:dyDescent="0.25">
      <c r="B59" s="58"/>
      <c r="C59" s="50"/>
      <c r="D59" s="50"/>
      <c r="E59" s="50"/>
      <c r="F59" s="50"/>
      <c r="G59" s="50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</sheetData>
  <mergeCells count="2">
    <mergeCell ref="B2:H2"/>
    <mergeCell ref="B3:H3"/>
  </mergeCells>
  <pageMargins left="0.25" right="0.25" top="0.75" bottom="0.75" header="0.3" footer="0.3"/>
  <pageSetup paperSize="9" scale="93" fitToHeight="0" orientation="landscape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view="pageLayout" zoomScale="110" zoomScaleNormal="100" zoomScalePageLayoutView="110" workbookViewId="0">
      <selection activeCell="F16" sqref="F16:H16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3.140625" style="38" customWidth="1"/>
    <col min="5" max="5" width="9.28515625" style="38" customWidth="1"/>
    <col min="6" max="6" width="8.85546875" style="38" customWidth="1"/>
    <col min="7" max="7" width="56.28515625" style="38" customWidth="1"/>
    <col min="8" max="8" width="10.42578125" style="84" customWidth="1"/>
    <col min="9" max="16384" width="8.85546875" style="39"/>
  </cols>
  <sheetData>
    <row r="1" spans="1:8" x14ac:dyDescent="0.25">
      <c r="G1" s="38" t="s">
        <v>2105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2104</v>
      </c>
      <c r="C3" s="149"/>
      <c r="D3" s="149"/>
      <c r="E3" s="149"/>
      <c r="F3" s="149"/>
      <c r="G3" s="149"/>
      <c r="H3" s="149"/>
    </row>
    <row r="5" spans="1:8" s="73" customFormat="1" ht="14.25" x14ac:dyDescent="0.25">
      <c r="B5" s="77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85" t="s">
        <v>7</v>
      </c>
    </row>
    <row r="6" spans="1:8" s="73" customFormat="1" ht="9" customHeight="1" x14ac:dyDescent="0.25">
      <c r="B6" s="77"/>
      <c r="C6" s="52"/>
      <c r="D6" s="52"/>
      <c r="E6" s="52"/>
      <c r="F6" s="57"/>
      <c r="G6" s="57"/>
      <c r="H6" s="85"/>
    </row>
    <row r="7" spans="1:8" s="73" customFormat="1" ht="14.25" x14ac:dyDescent="0.25">
      <c r="B7" s="77">
        <v>41184</v>
      </c>
      <c r="C7" s="52" t="s">
        <v>2163</v>
      </c>
      <c r="D7" s="52" t="s">
        <v>2164</v>
      </c>
      <c r="E7" s="52" t="s">
        <v>851</v>
      </c>
      <c r="F7" s="52" t="s">
        <v>244</v>
      </c>
      <c r="G7" s="52" t="s">
        <v>369</v>
      </c>
      <c r="H7" s="85">
        <v>110.9</v>
      </c>
    </row>
    <row r="8" spans="1:8" s="73" customFormat="1" ht="14.25" x14ac:dyDescent="0.25">
      <c r="B8" s="77"/>
      <c r="C8" s="52"/>
      <c r="D8" s="52"/>
      <c r="E8" s="52"/>
      <c r="F8" s="52" t="s">
        <v>322</v>
      </c>
      <c r="G8" s="52" t="s">
        <v>11</v>
      </c>
      <c r="H8" s="85">
        <v>57</v>
      </c>
    </row>
    <row r="9" spans="1:8" s="73" customFormat="1" ht="14.25" x14ac:dyDescent="0.25">
      <c r="B9" s="77">
        <v>41184</v>
      </c>
      <c r="C9" s="52" t="s">
        <v>2165</v>
      </c>
      <c r="D9" s="52" t="s">
        <v>2272</v>
      </c>
      <c r="E9" s="52" t="s">
        <v>1189</v>
      </c>
      <c r="F9" s="52" t="s">
        <v>246</v>
      </c>
      <c r="G9" s="52" t="s">
        <v>370</v>
      </c>
      <c r="H9" s="85">
        <v>80.5</v>
      </c>
    </row>
    <row r="10" spans="1:8" s="73" customFormat="1" ht="14.25" x14ac:dyDescent="0.25">
      <c r="B10" s="77">
        <v>41184</v>
      </c>
      <c r="C10" s="52" t="s">
        <v>2166</v>
      </c>
      <c r="D10" s="52" t="s">
        <v>2273</v>
      </c>
      <c r="E10" s="52" t="s">
        <v>1209</v>
      </c>
      <c r="F10" s="52" t="s">
        <v>248</v>
      </c>
      <c r="G10" s="52" t="s">
        <v>366</v>
      </c>
      <c r="H10" s="85">
        <v>192.9</v>
      </c>
    </row>
    <row r="11" spans="1:8" s="73" customFormat="1" ht="14.25" x14ac:dyDescent="0.25">
      <c r="B11" s="77">
        <v>41184</v>
      </c>
      <c r="C11" s="52" t="s">
        <v>2167</v>
      </c>
      <c r="D11" s="52" t="s">
        <v>9</v>
      </c>
      <c r="E11" s="52" t="s">
        <v>641</v>
      </c>
      <c r="F11" s="52" t="s">
        <v>249</v>
      </c>
      <c r="G11" s="52" t="s">
        <v>367</v>
      </c>
      <c r="H11" s="85">
        <v>110.9</v>
      </c>
    </row>
    <row r="12" spans="1:8" s="73" customFormat="1" ht="14.25" x14ac:dyDescent="0.25">
      <c r="B12" s="77"/>
      <c r="C12" s="52"/>
      <c r="D12" s="52"/>
      <c r="E12" s="52"/>
      <c r="F12" s="52" t="s">
        <v>271</v>
      </c>
      <c r="G12" s="52" t="s">
        <v>2003</v>
      </c>
      <c r="H12" s="85">
        <f>76.9*2</f>
        <v>153.80000000000001</v>
      </c>
    </row>
    <row r="13" spans="1:8" s="73" customFormat="1" ht="14.25" x14ac:dyDescent="0.25">
      <c r="B13" s="77">
        <v>41184</v>
      </c>
      <c r="C13" s="52" t="s">
        <v>2168</v>
      </c>
      <c r="D13" s="52" t="s">
        <v>2274</v>
      </c>
      <c r="E13" s="52" t="s">
        <v>519</v>
      </c>
      <c r="F13" s="52" t="s">
        <v>249</v>
      </c>
      <c r="G13" s="52" t="s">
        <v>367</v>
      </c>
      <c r="H13" s="85">
        <v>110.9</v>
      </c>
    </row>
    <row r="14" spans="1:8" s="73" customFormat="1" ht="14.25" x14ac:dyDescent="0.25">
      <c r="B14" s="77">
        <v>41184</v>
      </c>
      <c r="C14" s="52" t="s">
        <v>2169</v>
      </c>
      <c r="D14" s="52" t="s">
        <v>2170</v>
      </c>
      <c r="E14" s="52" t="s">
        <v>780</v>
      </c>
      <c r="F14" s="52" t="s">
        <v>249</v>
      </c>
      <c r="G14" s="52" t="s">
        <v>367</v>
      </c>
      <c r="H14" s="85">
        <v>110.9</v>
      </c>
    </row>
    <row r="15" spans="1:8" s="72" customFormat="1" ht="14.25" x14ac:dyDescent="0.25">
      <c r="B15" s="66">
        <v>41185</v>
      </c>
      <c r="C15" s="63" t="s">
        <v>2171</v>
      </c>
      <c r="D15" s="63" t="s">
        <v>2275</v>
      </c>
      <c r="E15" s="63" t="s">
        <v>1759</v>
      </c>
      <c r="F15" s="63" t="s">
        <v>559</v>
      </c>
      <c r="G15" s="63" t="s">
        <v>928</v>
      </c>
      <c r="H15" s="91">
        <v>110.9</v>
      </c>
    </row>
    <row r="16" spans="1:8" s="72" customFormat="1" ht="14.25" x14ac:dyDescent="0.25">
      <c r="B16" s="66">
        <v>41185</v>
      </c>
      <c r="C16" s="63" t="s">
        <v>2172</v>
      </c>
      <c r="D16" s="63" t="s">
        <v>2276</v>
      </c>
      <c r="E16" s="63" t="s">
        <v>2173</v>
      </c>
      <c r="F16" s="63" t="s">
        <v>559</v>
      </c>
      <c r="G16" s="63" t="s">
        <v>928</v>
      </c>
      <c r="H16" s="91">
        <v>110.9</v>
      </c>
    </row>
    <row r="17" spans="2:8" s="73" customFormat="1" ht="14.25" x14ac:dyDescent="0.25">
      <c r="B17" s="77">
        <v>41185</v>
      </c>
      <c r="C17" s="52" t="s">
        <v>2174</v>
      </c>
      <c r="D17" s="52" t="s">
        <v>2277</v>
      </c>
      <c r="E17" s="52" t="s">
        <v>2128</v>
      </c>
      <c r="F17" s="52" t="s">
        <v>252</v>
      </c>
      <c r="G17" s="52" t="s">
        <v>251</v>
      </c>
      <c r="H17" s="85">
        <v>241</v>
      </c>
    </row>
    <row r="18" spans="2:8" s="73" customFormat="1" ht="14.25" x14ac:dyDescent="0.25">
      <c r="B18" s="77">
        <v>41185</v>
      </c>
      <c r="C18" s="52" t="s">
        <v>2175</v>
      </c>
      <c r="D18" s="52" t="s">
        <v>2278</v>
      </c>
      <c r="E18" s="52" t="s">
        <v>2176</v>
      </c>
      <c r="F18" s="52" t="s">
        <v>252</v>
      </c>
      <c r="G18" s="52" t="s">
        <v>251</v>
      </c>
      <c r="H18" s="85">
        <v>241</v>
      </c>
    </row>
    <row r="19" spans="2:8" s="73" customFormat="1" ht="14.25" x14ac:dyDescent="0.25">
      <c r="B19" s="77">
        <v>41185</v>
      </c>
      <c r="C19" s="52" t="s">
        <v>2177</v>
      </c>
      <c r="D19" s="52" t="s">
        <v>2279</v>
      </c>
      <c r="E19" s="52" t="s">
        <v>2178</v>
      </c>
      <c r="F19" s="52" t="s">
        <v>252</v>
      </c>
      <c r="G19" s="52" t="s">
        <v>251</v>
      </c>
      <c r="H19" s="85">
        <v>241</v>
      </c>
    </row>
    <row r="20" spans="2:8" s="73" customFormat="1" ht="14.25" x14ac:dyDescent="0.25">
      <c r="B20" s="77">
        <v>41185</v>
      </c>
      <c r="C20" s="52" t="s">
        <v>2179</v>
      </c>
      <c r="D20" s="52" t="s">
        <v>2280</v>
      </c>
      <c r="E20" s="52" t="s">
        <v>2180</v>
      </c>
      <c r="F20" s="52" t="s">
        <v>559</v>
      </c>
      <c r="G20" s="52" t="s">
        <v>928</v>
      </c>
      <c r="H20" s="85">
        <v>110.9</v>
      </c>
    </row>
    <row r="21" spans="2:8" s="73" customFormat="1" ht="14.25" x14ac:dyDescent="0.25">
      <c r="B21" s="77">
        <v>41185</v>
      </c>
      <c r="C21" s="52" t="s">
        <v>2181</v>
      </c>
      <c r="D21" s="52" t="s">
        <v>2182</v>
      </c>
      <c r="E21" s="52" t="s">
        <v>2183</v>
      </c>
      <c r="F21" s="52" t="s">
        <v>559</v>
      </c>
      <c r="G21" s="52" t="s">
        <v>928</v>
      </c>
      <c r="H21" s="85">
        <v>110.9</v>
      </c>
    </row>
    <row r="22" spans="2:8" s="73" customFormat="1" ht="14.25" x14ac:dyDescent="0.25">
      <c r="B22" s="77">
        <v>41186</v>
      </c>
      <c r="C22" s="52" t="s">
        <v>339</v>
      </c>
      <c r="D22" s="52" t="s">
        <v>340</v>
      </c>
      <c r="E22" s="52" t="s">
        <v>616</v>
      </c>
      <c r="F22" s="57">
        <v>1012</v>
      </c>
      <c r="G22" s="57" t="s">
        <v>243</v>
      </c>
      <c r="H22" s="85">
        <v>93.9</v>
      </c>
    </row>
    <row r="23" spans="2:8" s="73" customFormat="1" ht="14.25" x14ac:dyDescent="0.25">
      <c r="B23" s="77"/>
      <c r="C23" s="52"/>
      <c r="D23" s="52"/>
      <c r="E23" s="52"/>
      <c r="F23" s="52" t="s">
        <v>271</v>
      </c>
      <c r="G23" s="52" t="s">
        <v>960</v>
      </c>
      <c r="H23" s="85">
        <v>76.900000000000006</v>
      </c>
    </row>
    <row r="24" spans="2:8" s="73" customFormat="1" ht="14.25" x14ac:dyDescent="0.25">
      <c r="B24" s="77">
        <v>41190</v>
      </c>
      <c r="C24" s="52" t="s">
        <v>2184</v>
      </c>
      <c r="D24" s="52" t="s">
        <v>2185</v>
      </c>
      <c r="E24" s="52" t="s">
        <v>672</v>
      </c>
      <c r="F24" s="57">
        <v>1012</v>
      </c>
      <c r="G24" s="57" t="s">
        <v>243</v>
      </c>
      <c r="H24" s="85">
        <v>93.9</v>
      </c>
    </row>
    <row r="25" spans="2:8" s="73" customFormat="1" ht="14.25" x14ac:dyDescent="0.25">
      <c r="B25" s="77"/>
      <c r="C25" s="52"/>
      <c r="D25" s="52"/>
      <c r="E25" s="52"/>
      <c r="F25" s="52" t="s">
        <v>271</v>
      </c>
      <c r="G25" s="52" t="s">
        <v>960</v>
      </c>
      <c r="H25" s="85">
        <v>76.900000000000006</v>
      </c>
    </row>
    <row r="26" spans="2:8" s="73" customFormat="1" ht="14.25" x14ac:dyDescent="0.25">
      <c r="B26" s="77">
        <v>41190</v>
      </c>
      <c r="C26" s="52" t="s">
        <v>1477</v>
      </c>
      <c r="D26" s="52" t="s">
        <v>1478</v>
      </c>
      <c r="E26" s="52" t="s">
        <v>2006</v>
      </c>
      <c r="F26" s="57">
        <v>1010</v>
      </c>
      <c r="G26" s="57" t="s">
        <v>65</v>
      </c>
      <c r="H26" s="85">
        <v>53.7</v>
      </c>
    </row>
    <row r="27" spans="2:8" s="73" customFormat="1" ht="14.25" x14ac:dyDescent="0.25">
      <c r="B27" s="77">
        <v>41192</v>
      </c>
      <c r="C27" s="52" t="s">
        <v>2186</v>
      </c>
      <c r="D27" s="52" t="s">
        <v>2187</v>
      </c>
      <c r="E27" s="52" t="s">
        <v>663</v>
      </c>
      <c r="F27" s="57">
        <v>1012</v>
      </c>
      <c r="G27" s="57" t="s">
        <v>243</v>
      </c>
      <c r="H27" s="85">
        <v>93.9</v>
      </c>
    </row>
    <row r="28" spans="2:8" s="73" customFormat="1" ht="14.25" x14ac:dyDescent="0.25">
      <c r="B28" s="77"/>
      <c r="C28" s="52"/>
      <c r="D28" s="52"/>
      <c r="E28" s="52"/>
      <c r="F28" s="57">
        <v>3050</v>
      </c>
      <c r="G28" s="57" t="s">
        <v>2188</v>
      </c>
      <c r="H28" s="85">
        <v>142.1</v>
      </c>
    </row>
    <row r="29" spans="2:8" s="73" customFormat="1" ht="14.25" x14ac:dyDescent="0.25">
      <c r="B29" s="77">
        <v>41194</v>
      </c>
      <c r="C29" s="52" t="s">
        <v>2189</v>
      </c>
      <c r="D29" s="52" t="s">
        <v>2190</v>
      </c>
      <c r="E29" s="52" t="s">
        <v>594</v>
      </c>
      <c r="F29" s="57">
        <v>1012</v>
      </c>
      <c r="G29" s="57" t="s">
        <v>243</v>
      </c>
      <c r="H29" s="85">
        <v>93.9</v>
      </c>
    </row>
    <row r="30" spans="2:8" s="73" customFormat="1" ht="14.25" x14ac:dyDescent="0.25">
      <c r="B30" s="77">
        <v>41199</v>
      </c>
      <c r="C30" s="52" t="s">
        <v>2191</v>
      </c>
      <c r="D30" s="52" t="s">
        <v>2192</v>
      </c>
      <c r="E30" s="52" t="s">
        <v>1229</v>
      </c>
      <c r="F30" s="57">
        <v>1012</v>
      </c>
      <c r="G30" s="57" t="s">
        <v>243</v>
      </c>
      <c r="H30" s="85">
        <v>93.9</v>
      </c>
    </row>
    <row r="31" spans="2:8" s="73" customFormat="1" ht="14.25" x14ac:dyDescent="0.25">
      <c r="B31" s="77"/>
      <c r="C31" s="52"/>
      <c r="D31" s="52"/>
      <c r="E31" s="52"/>
      <c r="F31" s="52" t="s">
        <v>322</v>
      </c>
      <c r="G31" s="52" t="s">
        <v>11</v>
      </c>
      <c r="H31" s="85">
        <v>57</v>
      </c>
    </row>
    <row r="32" spans="2:8" s="73" customFormat="1" ht="14.25" x14ac:dyDescent="0.25">
      <c r="B32" s="77"/>
      <c r="C32" s="52"/>
      <c r="D32" s="52"/>
      <c r="E32" s="52"/>
      <c r="F32" s="52" t="s">
        <v>271</v>
      </c>
      <c r="G32" s="52" t="s">
        <v>960</v>
      </c>
      <c r="H32" s="85">
        <v>76.900000000000006</v>
      </c>
    </row>
    <row r="33" spans="2:8" s="73" customFormat="1" ht="14.25" x14ac:dyDescent="0.25">
      <c r="B33" s="77">
        <v>41207</v>
      </c>
      <c r="C33" s="52" t="s">
        <v>2193</v>
      </c>
      <c r="D33" s="52" t="s">
        <v>2194</v>
      </c>
      <c r="E33" s="52" t="s">
        <v>1172</v>
      </c>
      <c r="F33" s="57">
        <v>1012</v>
      </c>
      <c r="G33" s="57" t="s">
        <v>243</v>
      </c>
      <c r="H33" s="85">
        <v>93.9</v>
      </c>
    </row>
    <row r="34" spans="2:8" s="73" customFormat="1" ht="14.25" x14ac:dyDescent="0.25">
      <c r="B34" s="77"/>
      <c r="C34" s="52"/>
      <c r="D34" s="52"/>
      <c r="E34" s="52"/>
      <c r="F34" s="57"/>
      <c r="G34" s="57"/>
      <c r="H34" s="85"/>
    </row>
    <row r="35" spans="2:8" s="73" customFormat="1" ht="14.25" x14ac:dyDescent="0.25">
      <c r="B35" s="77"/>
      <c r="C35" s="52"/>
      <c r="D35" s="52"/>
      <c r="E35" s="52"/>
      <c r="F35" s="57"/>
      <c r="G35" s="57"/>
      <c r="H35" s="85"/>
    </row>
    <row r="36" spans="2:8" s="73" customFormat="1" ht="14.25" x14ac:dyDescent="0.25">
      <c r="B36" s="77"/>
      <c r="C36" s="52"/>
      <c r="D36" s="52"/>
      <c r="E36" s="52"/>
      <c r="F36" s="57"/>
      <c r="G36" s="57"/>
      <c r="H36" s="85"/>
    </row>
    <row r="37" spans="2:8" s="73" customFormat="1" ht="14.25" x14ac:dyDescent="0.25">
      <c r="B37" s="77"/>
      <c r="C37" s="52"/>
      <c r="D37" s="52"/>
      <c r="E37" s="52"/>
      <c r="F37" s="57"/>
      <c r="G37" s="57"/>
      <c r="H37" s="85"/>
    </row>
    <row r="38" spans="2:8" s="73" customFormat="1" ht="14.25" x14ac:dyDescent="0.25">
      <c r="B38" s="77"/>
      <c r="C38" s="52"/>
      <c r="D38" s="52"/>
      <c r="E38" s="52"/>
      <c r="F38" s="57"/>
      <c r="G38" s="57"/>
      <c r="H38" s="85"/>
    </row>
    <row r="39" spans="2:8" s="73" customFormat="1" ht="14.25" x14ac:dyDescent="0.25">
      <c r="B39" s="77">
        <v>41207</v>
      </c>
      <c r="C39" s="52" t="s">
        <v>2195</v>
      </c>
      <c r="D39" s="52" t="s">
        <v>2196</v>
      </c>
      <c r="E39" s="52" t="s">
        <v>1103</v>
      </c>
      <c r="F39" s="52" t="s">
        <v>244</v>
      </c>
      <c r="G39" s="52" t="s">
        <v>369</v>
      </c>
      <c r="H39" s="85">
        <v>110.9</v>
      </c>
    </row>
    <row r="40" spans="2:8" s="73" customFormat="1" ht="14.25" x14ac:dyDescent="0.25">
      <c r="B40" s="77">
        <v>41207</v>
      </c>
      <c r="C40" s="52" t="s">
        <v>2197</v>
      </c>
      <c r="D40" s="52" t="s">
        <v>2198</v>
      </c>
      <c r="E40" s="52" t="s">
        <v>2199</v>
      </c>
      <c r="F40" s="52" t="s">
        <v>244</v>
      </c>
      <c r="G40" s="52" t="s">
        <v>369</v>
      </c>
      <c r="H40" s="85">
        <v>110.9</v>
      </c>
    </row>
    <row r="41" spans="2:8" s="73" customFormat="1" ht="14.25" x14ac:dyDescent="0.25">
      <c r="B41" s="77">
        <v>41208</v>
      </c>
      <c r="C41" s="52" t="s">
        <v>2200</v>
      </c>
      <c r="D41" s="52" t="s">
        <v>2281</v>
      </c>
      <c r="E41" s="52" t="s">
        <v>1027</v>
      </c>
      <c r="F41" s="52" t="s">
        <v>252</v>
      </c>
      <c r="G41" s="52" t="s">
        <v>251</v>
      </c>
      <c r="H41" s="85">
        <v>241</v>
      </c>
    </row>
    <row r="42" spans="2:8" s="73" customFormat="1" ht="14.25" x14ac:dyDescent="0.25">
      <c r="B42" s="77"/>
      <c r="C42" s="52"/>
      <c r="D42" s="52"/>
      <c r="E42" s="52"/>
      <c r="F42" s="52" t="s">
        <v>271</v>
      </c>
      <c r="G42" s="52" t="s">
        <v>960</v>
      </c>
      <c r="H42" s="85">
        <v>76.900000000000006</v>
      </c>
    </row>
    <row r="43" spans="2:8" s="73" customFormat="1" ht="14.25" x14ac:dyDescent="0.25">
      <c r="B43" s="77">
        <v>41208</v>
      </c>
      <c r="C43" s="52" t="s">
        <v>2201</v>
      </c>
      <c r="D43" s="52" t="s">
        <v>2282</v>
      </c>
      <c r="E43" s="52" t="s">
        <v>2202</v>
      </c>
      <c r="F43" s="52" t="s">
        <v>252</v>
      </c>
      <c r="G43" s="52" t="s">
        <v>251</v>
      </c>
      <c r="H43" s="85">
        <v>241</v>
      </c>
    </row>
    <row r="44" spans="2:8" s="73" customFormat="1" ht="14.25" x14ac:dyDescent="0.25">
      <c r="B44" s="77">
        <v>41208</v>
      </c>
      <c r="C44" s="52" t="s">
        <v>2203</v>
      </c>
      <c r="D44" s="52" t="s">
        <v>2204</v>
      </c>
      <c r="E44" s="52" t="s">
        <v>2205</v>
      </c>
      <c r="F44" s="52" t="s">
        <v>252</v>
      </c>
      <c r="G44" s="52" t="s">
        <v>251</v>
      </c>
      <c r="H44" s="85">
        <v>241</v>
      </c>
    </row>
    <row r="45" spans="2:8" s="73" customFormat="1" ht="14.25" x14ac:dyDescent="0.25">
      <c r="B45" s="77"/>
      <c r="C45" s="52"/>
      <c r="D45" s="52"/>
      <c r="E45" s="52"/>
      <c r="F45" s="52" t="s">
        <v>322</v>
      </c>
      <c r="G45" s="52" t="s">
        <v>11</v>
      </c>
      <c r="H45" s="85">
        <v>57</v>
      </c>
    </row>
    <row r="46" spans="2:8" s="73" customFormat="1" ht="14.25" x14ac:dyDescent="0.25">
      <c r="B46" s="77">
        <v>41208</v>
      </c>
      <c r="C46" s="52" t="s">
        <v>2206</v>
      </c>
      <c r="D46" s="52" t="s">
        <v>2283</v>
      </c>
      <c r="E46" s="52" t="s">
        <v>2207</v>
      </c>
      <c r="F46" s="52" t="s">
        <v>252</v>
      </c>
      <c r="G46" s="52" t="s">
        <v>251</v>
      </c>
      <c r="H46" s="85">
        <v>241</v>
      </c>
    </row>
    <row r="47" spans="2:8" s="73" customFormat="1" ht="14.25" x14ac:dyDescent="0.25">
      <c r="B47" s="77">
        <v>41208</v>
      </c>
      <c r="C47" s="52" t="s">
        <v>2208</v>
      </c>
      <c r="D47" s="52" t="s">
        <v>2209</v>
      </c>
      <c r="E47" s="52" t="s">
        <v>611</v>
      </c>
      <c r="F47" s="57">
        <v>1012</v>
      </c>
      <c r="G47" s="57" t="s">
        <v>243</v>
      </c>
      <c r="H47" s="85">
        <v>93.9</v>
      </c>
    </row>
    <row r="48" spans="2:8" s="73" customFormat="1" ht="14.25" x14ac:dyDescent="0.25">
      <c r="B48" s="77">
        <v>41208</v>
      </c>
      <c r="C48" s="52" t="s">
        <v>2210</v>
      </c>
      <c r="D48" s="52" t="s">
        <v>729</v>
      </c>
      <c r="E48" s="52" t="s">
        <v>2211</v>
      </c>
      <c r="F48" s="57">
        <v>1010</v>
      </c>
      <c r="G48" s="57" t="s">
        <v>65</v>
      </c>
      <c r="H48" s="85">
        <v>53.7</v>
      </c>
    </row>
    <row r="49" spans="2:8" s="73" customFormat="1" ht="14.25" x14ac:dyDescent="0.25">
      <c r="B49" s="77"/>
      <c r="C49" s="52"/>
      <c r="D49" s="52"/>
      <c r="E49" s="52"/>
      <c r="F49" s="52" t="s">
        <v>271</v>
      </c>
      <c r="G49" s="52" t="s">
        <v>960</v>
      </c>
      <c r="H49" s="85">
        <v>76.900000000000006</v>
      </c>
    </row>
    <row r="50" spans="2:8" s="73" customFormat="1" ht="14.25" x14ac:dyDescent="0.25">
      <c r="B50" s="77">
        <v>41211</v>
      </c>
      <c r="C50" s="52" t="s">
        <v>2212</v>
      </c>
      <c r="D50" s="52" t="s">
        <v>2213</v>
      </c>
      <c r="E50" s="52" t="s">
        <v>1353</v>
      </c>
      <c r="F50" s="57">
        <v>1010</v>
      </c>
      <c r="G50" s="57" t="s">
        <v>65</v>
      </c>
      <c r="H50" s="85">
        <v>53.7</v>
      </c>
    </row>
    <row r="51" spans="2:8" s="73" customFormat="1" ht="14.25" x14ac:dyDescent="0.25">
      <c r="B51" s="77"/>
      <c r="C51" s="52"/>
      <c r="D51" s="52"/>
      <c r="E51" s="52"/>
      <c r="F51" s="52" t="s">
        <v>271</v>
      </c>
      <c r="G51" s="52" t="s">
        <v>960</v>
      </c>
      <c r="H51" s="85">
        <v>76.900000000000006</v>
      </c>
    </row>
    <row r="52" spans="2:8" s="73" customFormat="1" ht="14.25" x14ac:dyDescent="0.25">
      <c r="B52" s="77">
        <v>41211</v>
      </c>
      <c r="C52" s="52" t="s">
        <v>2212</v>
      </c>
      <c r="D52" s="52" t="s">
        <v>2213</v>
      </c>
      <c r="E52" s="52" t="s">
        <v>2214</v>
      </c>
      <c r="F52" s="57">
        <v>1010</v>
      </c>
      <c r="G52" s="57" t="s">
        <v>65</v>
      </c>
      <c r="H52" s="85">
        <v>53.7</v>
      </c>
    </row>
    <row r="53" spans="2:8" s="73" customFormat="1" ht="14.25" x14ac:dyDescent="0.25">
      <c r="B53" s="77"/>
      <c r="C53" s="52"/>
      <c r="D53" s="52"/>
      <c r="E53" s="52"/>
      <c r="F53" s="52" t="s">
        <v>271</v>
      </c>
      <c r="G53" s="52" t="s">
        <v>2003</v>
      </c>
      <c r="H53" s="85">
        <f>76.9*2</f>
        <v>153.80000000000001</v>
      </c>
    </row>
    <row r="54" spans="2:8" s="73" customFormat="1" ht="14.25" x14ac:dyDescent="0.25">
      <c r="B54" s="77"/>
      <c r="C54" s="52"/>
      <c r="D54" s="52"/>
      <c r="E54" s="52"/>
      <c r="F54" s="52" t="s">
        <v>322</v>
      </c>
      <c r="G54" s="52" t="s">
        <v>11</v>
      </c>
      <c r="H54" s="85">
        <v>57</v>
      </c>
    </row>
    <row r="55" spans="2:8" s="73" customFormat="1" ht="14.25" x14ac:dyDescent="0.25">
      <c r="B55" s="77"/>
      <c r="C55" s="52"/>
      <c r="D55" s="52"/>
      <c r="E55" s="52"/>
      <c r="F55" s="57"/>
      <c r="G55" s="57"/>
      <c r="H55" s="85"/>
    </row>
    <row r="56" spans="2:8" s="73" customFormat="1" ht="14.25" x14ac:dyDescent="0.25">
      <c r="B56" s="57"/>
      <c r="C56" s="52"/>
      <c r="D56" s="52"/>
      <c r="E56" s="52"/>
      <c r="F56" s="52"/>
      <c r="G56" s="59" t="s">
        <v>33</v>
      </c>
      <c r="H56" s="85"/>
    </row>
    <row r="57" spans="2:8" s="73" customFormat="1" ht="14.25" x14ac:dyDescent="0.25">
      <c r="B57" s="57"/>
      <c r="C57" s="52"/>
      <c r="D57" s="52"/>
      <c r="E57" s="52"/>
      <c r="F57" s="52"/>
      <c r="G57" s="61" t="s">
        <v>35</v>
      </c>
      <c r="H57" s="85"/>
    </row>
    <row r="58" spans="2:8" s="73" customFormat="1" ht="14.25" x14ac:dyDescent="0.25">
      <c r="B58" s="57"/>
      <c r="C58" s="52"/>
      <c r="D58" s="52"/>
      <c r="E58" s="52"/>
      <c r="F58" s="52"/>
      <c r="G58" s="92" t="s">
        <v>2284</v>
      </c>
      <c r="H58" s="85"/>
    </row>
    <row r="59" spans="2:8" s="73" customFormat="1" ht="14.25" x14ac:dyDescent="0.2">
      <c r="B59" s="87"/>
      <c r="C59" s="88"/>
      <c r="D59" s="89"/>
      <c r="E59" s="37"/>
      <c r="F59" s="88"/>
      <c r="G59" s="152">
        <f>SUM(H4:H56)</f>
        <v>5080.5999999999995</v>
      </c>
      <c r="H59" s="152"/>
    </row>
    <row r="60" spans="2:8" s="73" customFormat="1" ht="14.25" x14ac:dyDescent="0.2">
      <c r="B60" s="87"/>
      <c r="C60" s="88"/>
      <c r="D60" s="89"/>
      <c r="E60" s="88"/>
      <c r="F60" s="88"/>
      <c r="G60" s="88"/>
      <c r="H60" s="86"/>
    </row>
    <row r="61" spans="2:8" s="73" customFormat="1" ht="14.25" x14ac:dyDescent="0.2">
      <c r="B61" s="87"/>
      <c r="C61" s="88"/>
      <c r="D61" s="89"/>
      <c r="E61" s="88"/>
      <c r="F61" s="88"/>
      <c r="G61" s="88"/>
      <c r="H61" s="86"/>
    </row>
    <row r="62" spans="2:8" s="73" customFormat="1" ht="14.25" x14ac:dyDescent="0.2">
      <c r="B62" s="87"/>
      <c r="C62" s="37"/>
      <c r="D62" s="37"/>
      <c r="E62" s="88"/>
      <c r="F62" s="88"/>
      <c r="G62" s="88"/>
      <c r="H62" s="86"/>
    </row>
    <row r="63" spans="2:8" s="73" customFormat="1" ht="14.25" x14ac:dyDescent="0.2">
      <c r="B63" s="87"/>
      <c r="C63" s="88"/>
      <c r="D63" s="88"/>
      <c r="E63" s="88"/>
      <c r="F63" s="88"/>
      <c r="G63" s="88"/>
      <c r="H63" s="86"/>
    </row>
    <row r="64" spans="2:8" s="73" customFormat="1" ht="14.25" x14ac:dyDescent="0.2">
      <c r="B64" s="87"/>
      <c r="C64" s="89"/>
      <c r="D64" s="89"/>
      <c r="E64" s="37"/>
      <c r="F64" s="88"/>
      <c r="G64" s="37"/>
      <c r="H64" s="90"/>
    </row>
    <row r="65" spans="3:8" s="73" customFormat="1" ht="14.25" x14ac:dyDescent="0.25">
      <c r="C65" s="37"/>
      <c r="D65" s="37"/>
      <c r="E65" s="37"/>
      <c r="F65" s="37"/>
      <c r="G65" s="37"/>
      <c r="H65" s="90"/>
    </row>
    <row r="66" spans="3:8" s="73" customFormat="1" ht="14.25" x14ac:dyDescent="0.25">
      <c r="C66" s="37"/>
      <c r="D66" s="37"/>
      <c r="E66" s="37"/>
      <c r="F66" s="37"/>
      <c r="G66" s="37"/>
      <c r="H66" s="90"/>
    </row>
    <row r="67" spans="3:8" s="73" customFormat="1" ht="14.25" x14ac:dyDescent="0.25">
      <c r="C67" s="37"/>
      <c r="D67" s="37"/>
      <c r="E67" s="37"/>
      <c r="F67" s="37"/>
      <c r="G67" s="37"/>
      <c r="H67" s="90"/>
    </row>
    <row r="68" spans="3:8" s="73" customFormat="1" ht="14.25" x14ac:dyDescent="0.25">
      <c r="C68" s="37"/>
      <c r="D68" s="37"/>
      <c r="E68" s="37"/>
      <c r="F68" s="37"/>
      <c r="G68" s="37"/>
      <c r="H68" s="90"/>
    </row>
    <row r="69" spans="3:8" s="73" customFormat="1" ht="14.25" x14ac:dyDescent="0.25">
      <c r="C69" s="37"/>
      <c r="D69" s="37"/>
      <c r="E69" s="37"/>
      <c r="F69" s="37"/>
      <c r="G69" s="37"/>
      <c r="H69" s="90"/>
    </row>
    <row r="70" spans="3:8" s="73" customFormat="1" ht="14.25" x14ac:dyDescent="0.25">
      <c r="C70" s="37"/>
      <c r="D70" s="37"/>
      <c r="E70" s="37"/>
      <c r="F70" s="37"/>
      <c r="G70" s="37"/>
      <c r="H70" s="90"/>
    </row>
  </sheetData>
  <mergeCells count="3">
    <mergeCell ref="B2:H2"/>
    <mergeCell ref="B3:H3"/>
    <mergeCell ref="G59:H59"/>
  </mergeCells>
  <pageMargins left="0.25" right="0.25" top="0.33333333333333331" bottom="0.50980392156862742" header="0.3" footer="0.3"/>
  <pageSetup paperSize="9" scale="9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Layout" zoomScale="85" zoomScaleNormal="100" zoomScalePageLayoutView="85" workbookViewId="0">
      <selection activeCell="G1" sqref="G1:G1048576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4" width="10.28515625" style="2" bestFit="1" customWidth="1"/>
    <col min="5" max="5" width="8.85546875" style="2"/>
    <col min="6" max="6" width="10.5703125" style="2" customWidth="1"/>
    <col min="7" max="7" width="54.140625" style="2" customWidth="1"/>
    <col min="8" max="8" width="13.7109375" style="17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1" spans="1:16" x14ac:dyDescent="0.25">
      <c r="G1" s="2" t="s">
        <v>99</v>
      </c>
    </row>
    <row r="2" spans="1:16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  <c r="I2" s="1"/>
      <c r="J2" s="148"/>
      <c r="K2" s="148"/>
      <c r="L2" s="148"/>
      <c r="M2" s="148"/>
      <c r="N2" s="148"/>
      <c r="O2" s="148"/>
      <c r="P2" s="148"/>
    </row>
    <row r="3" spans="1:16" ht="20.45" customHeight="1" x14ac:dyDescent="0.25">
      <c r="B3" s="148" t="s">
        <v>101</v>
      </c>
      <c r="C3" s="148"/>
      <c r="D3" s="148"/>
      <c r="E3" s="148"/>
      <c r="F3" s="148"/>
      <c r="G3" s="148"/>
      <c r="H3" s="148"/>
      <c r="J3" s="148"/>
      <c r="K3" s="148"/>
      <c r="L3" s="148"/>
      <c r="M3" s="148"/>
      <c r="N3" s="148"/>
      <c r="O3" s="148"/>
      <c r="P3" s="148"/>
    </row>
    <row r="5" spans="1:16" x14ac:dyDescent="0.25">
      <c r="B5" s="3" t="s">
        <v>1</v>
      </c>
      <c r="C5" s="4" t="s">
        <v>2</v>
      </c>
      <c r="D5" s="5" t="s">
        <v>3</v>
      </c>
      <c r="E5" s="4" t="s">
        <v>4</v>
      </c>
      <c r="F5" s="4" t="s">
        <v>5</v>
      </c>
      <c r="G5" s="4" t="s">
        <v>6</v>
      </c>
      <c r="H5" s="16" t="s">
        <v>7</v>
      </c>
      <c r="J5" s="3"/>
      <c r="K5" s="4"/>
      <c r="L5" s="5"/>
      <c r="M5" s="4"/>
      <c r="N5" s="4"/>
      <c r="O5" s="4"/>
      <c r="P5" s="6"/>
    </row>
    <row r="6" spans="1:16" x14ac:dyDescent="0.25">
      <c r="B6" s="3">
        <v>40793</v>
      </c>
      <c r="C6" s="4" t="s">
        <v>64</v>
      </c>
      <c r="D6" s="5" t="s">
        <v>58</v>
      </c>
      <c r="E6" s="7">
        <v>0.59513888888888888</v>
      </c>
      <c r="F6" s="4">
        <v>1010</v>
      </c>
      <c r="G6" s="4" t="s">
        <v>65</v>
      </c>
      <c r="H6" s="16">
        <v>51.6</v>
      </c>
      <c r="J6" s="3"/>
      <c r="K6" s="4"/>
      <c r="L6" s="5"/>
      <c r="M6" s="4"/>
      <c r="N6" s="4"/>
      <c r="O6" s="4"/>
      <c r="P6" s="6"/>
    </row>
    <row r="7" spans="1:16" x14ac:dyDescent="0.25">
      <c r="B7" s="3"/>
      <c r="C7" s="4"/>
      <c r="D7" s="5"/>
      <c r="E7" s="7">
        <v>0.59513888888888888</v>
      </c>
      <c r="F7" s="4">
        <v>1072</v>
      </c>
      <c r="G7" s="4" t="s">
        <v>66</v>
      </c>
      <c r="H7" s="16">
        <v>54.8</v>
      </c>
      <c r="J7" s="3"/>
      <c r="K7" s="4"/>
      <c r="L7" s="5"/>
      <c r="M7" s="4"/>
      <c r="N7" s="4"/>
      <c r="O7" s="4"/>
      <c r="P7" s="6"/>
    </row>
    <row r="8" spans="1:16" x14ac:dyDescent="0.25">
      <c r="B8" s="3"/>
      <c r="C8" s="4"/>
      <c r="D8" s="5"/>
      <c r="E8" s="7">
        <v>0.59513888888888888</v>
      </c>
      <c r="F8" s="4">
        <v>1908</v>
      </c>
      <c r="G8" s="2" t="s">
        <v>10</v>
      </c>
      <c r="H8" s="16">
        <v>73.900000000000006</v>
      </c>
      <c r="J8" s="3"/>
      <c r="K8" s="4"/>
      <c r="L8" s="5"/>
      <c r="M8" s="4"/>
      <c r="N8" s="4"/>
      <c r="O8" s="4"/>
      <c r="P8" s="6"/>
    </row>
    <row r="9" spans="1:16" x14ac:dyDescent="0.25">
      <c r="B9" s="3">
        <v>40793</v>
      </c>
      <c r="C9" s="4" t="s">
        <v>67</v>
      </c>
      <c r="D9" s="5" t="s">
        <v>68</v>
      </c>
      <c r="E9" s="7">
        <v>0.59722222222222221</v>
      </c>
      <c r="F9" s="4">
        <v>1010</v>
      </c>
      <c r="G9" s="4" t="s">
        <v>65</v>
      </c>
      <c r="H9" s="16">
        <v>51.6</v>
      </c>
      <c r="J9" s="3"/>
      <c r="K9" s="4"/>
      <c r="L9" s="5"/>
      <c r="M9" s="4"/>
      <c r="N9" s="4"/>
      <c r="O9" s="4"/>
      <c r="P9" s="6"/>
    </row>
    <row r="10" spans="1:16" x14ac:dyDescent="0.25">
      <c r="B10" s="3">
        <v>40795</v>
      </c>
      <c r="C10" s="4" t="s">
        <v>69</v>
      </c>
      <c r="D10" s="5" t="s">
        <v>53</v>
      </c>
      <c r="E10" s="7">
        <v>0.33333333333333331</v>
      </c>
      <c r="F10" s="4">
        <v>1010</v>
      </c>
      <c r="G10" s="4" t="s">
        <v>65</v>
      </c>
      <c r="H10" s="16">
        <v>51.6</v>
      </c>
      <c r="J10" s="3"/>
      <c r="K10" s="4"/>
      <c r="L10" s="5"/>
      <c r="M10" s="4"/>
      <c r="N10" s="4"/>
      <c r="O10" s="4"/>
      <c r="P10" s="6"/>
    </row>
    <row r="11" spans="1:16" x14ac:dyDescent="0.25">
      <c r="B11" s="3">
        <v>40795</v>
      </c>
      <c r="C11" s="4" t="s">
        <v>70</v>
      </c>
      <c r="D11" s="5" t="s">
        <v>71</v>
      </c>
      <c r="E11" s="7">
        <v>0.52083333333333337</v>
      </c>
      <c r="F11" s="4">
        <v>1010</v>
      </c>
      <c r="G11" s="4" t="s">
        <v>65</v>
      </c>
      <c r="H11" s="16">
        <v>51.6</v>
      </c>
      <c r="J11" s="3"/>
      <c r="K11" s="4"/>
      <c r="L11" s="5"/>
      <c r="M11" s="4"/>
      <c r="N11" s="4"/>
      <c r="O11" s="4"/>
      <c r="P11" s="6"/>
    </row>
    <row r="12" spans="1:16" x14ac:dyDescent="0.25">
      <c r="B12" s="3"/>
      <c r="C12" s="4"/>
      <c r="D12" s="5"/>
      <c r="E12" s="4"/>
      <c r="F12" s="4">
        <v>1908</v>
      </c>
      <c r="G12" s="2" t="s">
        <v>10</v>
      </c>
      <c r="H12" s="16">
        <v>73.900000000000006</v>
      </c>
      <c r="J12" s="3"/>
      <c r="K12" s="4"/>
      <c r="L12" s="5"/>
      <c r="M12" s="4"/>
      <c r="N12" s="4"/>
      <c r="O12" s="4"/>
      <c r="P12" s="6"/>
    </row>
    <row r="13" spans="1:16" x14ac:dyDescent="0.25">
      <c r="B13" s="3">
        <v>40802</v>
      </c>
      <c r="C13" s="4" t="s">
        <v>72</v>
      </c>
      <c r="D13" s="5" t="s">
        <v>73</v>
      </c>
      <c r="E13" s="7">
        <v>0.58333333333333337</v>
      </c>
      <c r="F13" s="4">
        <v>1010</v>
      </c>
      <c r="G13" s="4" t="s">
        <v>65</v>
      </c>
      <c r="H13" s="16">
        <v>51.6</v>
      </c>
      <c r="J13" s="3"/>
      <c r="K13" s="4"/>
      <c r="L13" s="5"/>
      <c r="M13" s="4"/>
      <c r="N13" s="4"/>
      <c r="O13" s="4"/>
      <c r="P13" s="6"/>
    </row>
    <row r="14" spans="1:16" x14ac:dyDescent="0.25">
      <c r="B14" s="3">
        <v>40802</v>
      </c>
      <c r="C14" s="4" t="s">
        <v>74</v>
      </c>
      <c r="D14" s="5" t="s">
        <v>75</v>
      </c>
      <c r="E14" s="7">
        <v>0.625</v>
      </c>
      <c r="F14" s="4">
        <v>1010</v>
      </c>
      <c r="G14" s="4" t="s">
        <v>65</v>
      </c>
      <c r="H14" s="16">
        <v>51.6</v>
      </c>
      <c r="J14" s="3"/>
      <c r="K14" s="4"/>
      <c r="L14" s="5"/>
      <c r="M14" s="4"/>
      <c r="N14" s="4"/>
      <c r="O14" s="4"/>
      <c r="P14" s="6"/>
    </row>
    <row r="15" spans="1:16" x14ac:dyDescent="0.25">
      <c r="B15" s="3">
        <v>40802</v>
      </c>
      <c r="C15" s="4" t="s">
        <v>91</v>
      </c>
      <c r="D15" s="5" t="s">
        <v>92</v>
      </c>
      <c r="E15" s="7">
        <v>0.70486111111111116</v>
      </c>
      <c r="F15" s="4">
        <v>1010</v>
      </c>
      <c r="G15" s="4" t="s">
        <v>65</v>
      </c>
      <c r="H15" s="16">
        <v>51.6</v>
      </c>
      <c r="J15" s="3"/>
      <c r="K15" s="4"/>
      <c r="L15" s="5"/>
      <c r="M15" s="4"/>
      <c r="N15" s="4"/>
      <c r="O15" s="4"/>
      <c r="P15" s="6"/>
    </row>
    <row r="16" spans="1:16" x14ac:dyDescent="0.25">
      <c r="B16" s="3">
        <v>40802</v>
      </c>
      <c r="C16" s="4" t="s">
        <v>76</v>
      </c>
      <c r="D16" s="5" t="s">
        <v>77</v>
      </c>
      <c r="E16" s="7">
        <v>0.70833333333333337</v>
      </c>
      <c r="F16" s="4">
        <v>1010</v>
      </c>
      <c r="G16" s="4" t="s">
        <v>65</v>
      </c>
      <c r="H16" s="16">
        <v>51.6</v>
      </c>
      <c r="J16" s="3"/>
      <c r="K16" s="4"/>
      <c r="L16" s="5"/>
      <c r="M16" s="4"/>
      <c r="N16" s="4"/>
      <c r="O16" s="4"/>
      <c r="P16" s="6"/>
    </row>
    <row r="17" spans="2:16" ht="25.5" x14ac:dyDescent="0.25">
      <c r="B17" s="3"/>
      <c r="C17" s="4"/>
      <c r="D17" s="5"/>
      <c r="E17" s="7"/>
      <c r="F17" s="4">
        <v>7520</v>
      </c>
      <c r="G17" s="4" t="s">
        <v>98</v>
      </c>
      <c r="H17" s="16">
        <v>207.4</v>
      </c>
      <c r="J17" s="3"/>
      <c r="K17" s="4"/>
      <c r="L17" s="5"/>
      <c r="M17" s="4"/>
      <c r="N17" s="4"/>
      <c r="O17" s="4"/>
      <c r="P17" s="6"/>
    </row>
    <row r="18" spans="2:16" x14ac:dyDescent="0.25">
      <c r="B18" s="3">
        <v>40806</v>
      </c>
      <c r="C18" s="4" t="s">
        <v>78</v>
      </c>
      <c r="D18" s="5" t="s">
        <v>79</v>
      </c>
      <c r="E18" s="7">
        <v>0.74305555555555547</v>
      </c>
      <c r="F18" s="4">
        <v>1010</v>
      </c>
      <c r="G18" s="4" t="s">
        <v>65</v>
      </c>
      <c r="H18" s="16">
        <v>51.6</v>
      </c>
      <c r="J18" s="3"/>
      <c r="K18" s="4"/>
      <c r="L18" s="5"/>
      <c r="M18" s="4"/>
      <c r="N18" s="4"/>
      <c r="O18" s="4"/>
      <c r="P18" s="6"/>
    </row>
    <row r="19" spans="2:16" x14ac:dyDescent="0.25">
      <c r="B19" s="3"/>
      <c r="C19" s="4"/>
      <c r="D19" s="5"/>
      <c r="E19" s="7"/>
      <c r="F19" s="4">
        <v>1908</v>
      </c>
      <c r="G19" s="2" t="s">
        <v>10</v>
      </c>
      <c r="H19" s="16">
        <v>73.900000000000006</v>
      </c>
      <c r="J19" s="3"/>
      <c r="K19" s="4"/>
      <c r="L19" s="5"/>
      <c r="M19" s="4"/>
      <c r="N19" s="4"/>
      <c r="O19" s="4"/>
      <c r="P19" s="6"/>
    </row>
    <row r="20" spans="2:16" x14ac:dyDescent="0.25">
      <c r="B20" s="3">
        <v>40807</v>
      </c>
      <c r="C20" s="4" t="s">
        <v>80</v>
      </c>
      <c r="D20" s="5" t="s">
        <v>81</v>
      </c>
      <c r="E20" s="7">
        <v>1.0416666666666666E-2</v>
      </c>
      <c r="F20" s="4">
        <v>1046</v>
      </c>
      <c r="G20" s="4" t="s">
        <v>94</v>
      </c>
      <c r="H20" s="16">
        <v>231.6</v>
      </c>
      <c r="J20" s="3"/>
      <c r="K20" s="4"/>
      <c r="L20" s="5"/>
      <c r="M20" s="4"/>
      <c r="N20" s="4"/>
      <c r="O20" s="4"/>
      <c r="P20" s="6"/>
    </row>
    <row r="21" spans="2:16" x14ac:dyDescent="0.25">
      <c r="B21" s="3"/>
      <c r="C21" s="4"/>
      <c r="D21" s="5"/>
      <c r="E21" s="7"/>
      <c r="F21" s="4">
        <v>3050</v>
      </c>
      <c r="G21" s="4" t="s">
        <v>97</v>
      </c>
      <c r="H21" s="16">
        <v>136.5</v>
      </c>
      <c r="J21" s="3"/>
      <c r="K21" s="4"/>
      <c r="L21" s="5"/>
      <c r="M21" s="4"/>
      <c r="N21" s="4"/>
      <c r="O21" s="4"/>
      <c r="P21" s="6"/>
    </row>
    <row r="22" spans="2:16" x14ac:dyDescent="0.25">
      <c r="B22" s="3">
        <v>40807</v>
      </c>
      <c r="C22" s="4" t="s">
        <v>82</v>
      </c>
      <c r="D22" s="5" t="s">
        <v>83</v>
      </c>
      <c r="E22" s="7">
        <v>0.20833333333333334</v>
      </c>
      <c r="F22" s="4">
        <v>1046</v>
      </c>
      <c r="G22" s="4" t="s">
        <v>94</v>
      </c>
      <c r="H22" s="16">
        <v>231.6</v>
      </c>
      <c r="J22" s="3"/>
      <c r="K22" s="4"/>
      <c r="L22" s="5"/>
      <c r="M22" s="4"/>
      <c r="N22" s="4"/>
      <c r="O22" s="4"/>
      <c r="P22" s="6"/>
    </row>
    <row r="23" spans="2:16" x14ac:dyDescent="0.25">
      <c r="B23" s="3"/>
      <c r="C23" s="4"/>
      <c r="D23" s="5"/>
      <c r="E23" s="7">
        <v>0.20833333333333334</v>
      </c>
      <c r="F23" s="4">
        <v>1072</v>
      </c>
      <c r="G23" s="4" t="s">
        <v>66</v>
      </c>
      <c r="H23" s="16">
        <v>54.8</v>
      </c>
      <c r="J23" s="3"/>
      <c r="K23" s="4"/>
      <c r="L23" s="5"/>
      <c r="M23" s="4"/>
      <c r="N23" s="4"/>
      <c r="O23" s="4"/>
      <c r="P23" s="6"/>
    </row>
    <row r="24" spans="2:16" ht="25.5" x14ac:dyDescent="0.25">
      <c r="B24" s="3"/>
      <c r="C24" s="4"/>
      <c r="D24" s="5"/>
      <c r="E24" s="7">
        <v>0.20833333333333334</v>
      </c>
      <c r="F24" s="4" t="s">
        <v>96</v>
      </c>
      <c r="G24" s="4" t="s">
        <v>93</v>
      </c>
      <c r="H24" s="16">
        <f>73.9*5</f>
        <v>369.5</v>
      </c>
      <c r="J24" s="3"/>
      <c r="K24" s="4"/>
      <c r="L24" s="5"/>
      <c r="M24" s="7"/>
      <c r="N24" s="4"/>
      <c r="O24" s="4"/>
      <c r="P24" s="6"/>
    </row>
    <row r="25" spans="2:16" x14ac:dyDescent="0.25">
      <c r="B25" s="3">
        <v>40807</v>
      </c>
      <c r="C25" s="4" t="s">
        <v>84</v>
      </c>
      <c r="D25" s="4">
        <v>101901</v>
      </c>
      <c r="E25" s="7">
        <v>0.26111111111111113</v>
      </c>
      <c r="F25" s="4">
        <v>1046</v>
      </c>
      <c r="G25" s="4" t="s">
        <v>94</v>
      </c>
      <c r="H25" s="16">
        <v>231.6</v>
      </c>
      <c r="J25" s="4"/>
      <c r="K25" s="4"/>
      <c r="L25" s="4"/>
      <c r="M25" s="4"/>
      <c r="N25" s="4"/>
      <c r="O25" s="4"/>
      <c r="P25" s="6"/>
    </row>
    <row r="26" spans="2:16" x14ac:dyDescent="0.25">
      <c r="B26" s="3">
        <v>40807</v>
      </c>
      <c r="C26" s="4" t="s">
        <v>85</v>
      </c>
      <c r="D26" s="5" t="s">
        <v>86</v>
      </c>
      <c r="E26" s="7">
        <v>0.32291666666666669</v>
      </c>
      <c r="F26" s="4">
        <v>1046</v>
      </c>
      <c r="G26" s="4" t="s">
        <v>94</v>
      </c>
      <c r="H26" s="16">
        <v>231.6</v>
      </c>
      <c r="J26" s="3"/>
      <c r="K26" s="4"/>
      <c r="L26" s="5"/>
      <c r="M26" s="7"/>
      <c r="N26" s="4"/>
      <c r="O26" s="4"/>
      <c r="P26" s="6"/>
    </row>
    <row r="27" spans="2:16" x14ac:dyDescent="0.25">
      <c r="B27" s="3"/>
      <c r="C27" s="4"/>
      <c r="D27" s="5"/>
      <c r="E27" s="7"/>
      <c r="F27" s="4">
        <v>1908</v>
      </c>
      <c r="G27" s="2" t="s">
        <v>10</v>
      </c>
      <c r="H27" s="16">
        <v>73.900000000000006</v>
      </c>
      <c r="J27" s="3"/>
      <c r="K27" s="4"/>
      <c r="L27" s="5"/>
      <c r="M27" s="7"/>
      <c r="N27" s="4"/>
      <c r="O27" s="4"/>
      <c r="P27" s="6"/>
    </row>
    <row r="28" spans="2:16" x14ac:dyDescent="0.25">
      <c r="B28" s="3">
        <v>40808</v>
      </c>
      <c r="C28" s="4" t="s">
        <v>87</v>
      </c>
      <c r="D28" s="4">
        <v>747546</v>
      </c>
      <c r="E28" s="7">
        <v>0.57291666666666663</v>
      </c>
      <c r="F28" s="4">
        <v>1010</v>
      </c>
      <c r="G28" s="4" t="s">
        <v>65</v>
      </c>
      <c r="H28" s="16">
        <v>51.6</v>
      </c>
      <c r="J28" s="4"/>
      <c r="K28" s="4"/>
      <c r="L28" s="4"/>
      <c r="M28" s="4"/>
      <c r="N28" s="4"/>
      <c r="O28" s="4"/>
      <c r="P28" s="6"/>
    </row>
    <row r="29" spans="2:16" x14ac:dyDescent="0.25">
      <c r="B29" s="3"/>
      <c r="C29" s="4"/>
      <c r="D29" s="5"/>
      <c r="E29" s="7">
        <v>0.57291666666666663</v>
      </c>
      <c r="F29" s="4">
        <v>3050</v>
      </c>
      <c r="G29" s="4" t="s">
        <v>88</v>
      </c>
      <c r="H29" s="16">
        <v>136.5</v>
      </c>
      <c r="J29" s="3"/>
      <c r="K29" s="4"/>
      <c r="L29" s="5"/>
      <c r="M29" s="7"/>
      <c r="N29" s="4"/>
      <c r="O29" s="4"/>
      <c r="P29" s="6"/>
    </row>
    <row r="30" spans="2:16" x14ac:dyDescent="0.25">
      <c r="B30" s="3">
        <v>40814</v>
      </c>
      <c r="C30" s="4" t="s">
        <v>89</v>
      </c>
      <c r="D30" s="5" t="s">
        <v>90</v>
      </c>
      <c r="E30" s="7">
        <v>0.55208333333333337</v>
      </c>
      <c r="F30" s="4">
        <v>1010</v>
      </c>
      <c r="G30" s="4" t="s">
        <v>65</v>
      </c>
      <c r="H30" s="16">
        <v>51.6</v>
      </c>
      <c r="J30" s="3"/>
      <c r="K30" s="4"/>
      <c r="L30" s="5"/>
      <c r="M30" s="7"/>
      <c r="N30" s="4"/>
      <c r="O30" s="4"/>
      <c r="P30" s="6"/>
    </row>
    <row r="31" spans="2:16" x14ac:dyDescent="0.25">
      <c r="B31" s="3"/>
      <c r="C31" s="4"/>
      <c r="D31" s="5"/>
      <c r="E31" s="7"/>
      <c r="F31" s="4">
        <v>7559</v>
      </c>
      <c r="G31" s="4" t="s">
        <v>95</v>
      </c>
      <c r="H31" s="16">
        <v>215.3</v>
      </c>
      <c r="J31" s="3"/>
      <c r="K31" s="4"/>
      <c r="L31" s="5"/>
      <c r="M31" s="7"/>
      <c r="N31" s="4"/>
      <c r="O31" s="4"/>
      <c r="P31" s="6"/>
    </row>
    <row r="32" spans="2:16" ht="16.899999999999999" customHeight="1" x14ac:dyDescent="0.25">
      <c r="B32" s="4"/>
      <c r="C32" s="4"/>
      <c r="D32" s="4"/>
      <c r="E32" s="4"/>
      <c r="F32" s="4"/>
      <c r="G32" s="8" t="s">
        <v>33</v>
      </c>
      <c r="H32" s="18" t="s">
        <v>34</v>
      </c>
      <c r="J32" s="4"/>
      <c r="K32" s="4"/>
      <c r="L32" s="4"/>
      <c r="M32" s="4"/>
      <c r="N32" s="4"/>
      <c r="O32" s="8"/>
      <c r="P32" s="9"/>
    </row>
    <row r="33" spans="2:16" x14ac:dyDescent="0.25">
      <c r="B33" s="4"/>
      <c r="C33" s="4"/>
      <c r="D33" s="4"/>
      <c r="E33" s="4"/>
      <c r="F33" s="4"/>
      <c r="G33" s="10" t="s">
        <v>35</v>
      </c>
      <c r="H33" s="19">
        <f>SUM(H4:H31)</f>
        <v>2964.4</v>
      </c>
      <c r="J33" s="4"/>
      <c r="K33" s="4"/>
      <c r="L33" s="4"/>
      <c r="M33" s="4"/>
      <c r="N33" s="4"/>
      <c r="O33" s="10"/>
      <c r="P33" s="11"/>
    </row>
    <row r="34" spans="2:16" x14ac:dyDescent="0.25">
      <c r="B34" s="4"/>
      <c r="C34" s="4"/>
      <c r="D34" s="4"/>
      <c r="E34" s="4"/>
      <c r="F34" s="4"/>
      <c r="G34" s="10"/>
      <c r="H34" s="19"/>
      <c r="J34" s="4"/>
      <c r="K34" s="4"/>
      <c r="L34" s="4"/>
      <c r="M34" s="4"/>
      <c r="N34" s="4"/>
      <c r="O34" s="10"/>
      <c r="P34" s="11"/>
    </row>
    <row r="35" spans="2:16" x14ac:dyDescent="0.25">
      <c r="B35" s="4"/>
      <c r="C35" s="4"/>
      <c r="D35" s="4"/>
      <c r="E35" s="4"/>
      <c r="F35" s="4"/>
      <c r="G35" s="10"/>
      <c r="H35" s="19"/>
      <c r="J35" s="4"/>
      <c r="K35" s="4"/>
      <c r="L35" s="4"/>
      <c r="M35" s="4"/>
      <c r="N35" s="4"/>
      <c r="O35" s="10"/>
      <c r="P35" s="11"/>
    </row>
    <row r="36" spans="2:16" x14ac:dyDescent="0.25">
      <c r="B36" s="4"/>
      <c r="C36" s="4"/>
      <c r="D36" s="4"/>
      <c r="E36" s="4"/>
      <c r="F36" s="4"/>
      <c r="G36" s="10"/>
      <c r="H36" s="19"/>
      <c r="J36" s="4"/>
      <c r="K36" s="4"/>
      <c r="L36" s="4"/>
      <c r="M36" s="4"/>
      <c r="N36" s="4"/>
      <c r="O36" s="10"/>
      <c r="P36" s="11"/>
    </row>
    <row r="37" spans="2:16" x14ac:dyDescent="0.25">
      <c r="B37" s="4"/>
      <c r="C37" s="4"/>
      <c r="D37" s="4"/>
      <c r="E37" s="4"/>
      <c r="F37" s="4"/>
      <c r="G37" s="10"/>
      <c r="H37" s="19"/>
      <c r="J37" s="4"/>
      <c r="K37" s="4"/>
      <c r="L37" s="4"/>
      <c r="M37" s="4"/>
      <c r="N37" s="4"/>
      <c r="O37" s="10"/>
      <c r="P37" s="11"/>
    </row>
    <row r="42" spans="2:16" x14ac:dyDescent="0.25">
      <c r="B42" s="12"/>
      <c r="C42"/>
      <c r="D42" s="13"/>
      <c r="E42"/>
      <c r="F42"/>
      <c r="J42" s="12"/>
      <c r="K42"/>
      <c r="L42" s="13"/>
      <c r="M42"/>
      <c r="N42"/>
    </row>
    <row r="43" spans="2:16" x14ac:dyDescent="0.25">
      <c r="B43" s="12"/>
      <c r="C43"/>
      <c r="D43" s="13"/>
      <c r="F43"/>
      <c r="G43"/>
      <c r="J43" s="12"/>
      <c r="K43"/>
      <c r="L43" s="13"/>
      <c r="N43"/>
      <c r="O43"/>
    </row>
    <row r="44" spans="2:16" x14ac:dyDescent="0.25">
      <c r="B44" s="12"/>
      <c r="C44"/>
      <c r="D44" s="14"/>
      <c r="E44"/>
      <c r="F44"/>
      <c r="G44"/>
      <c r="J44" s="12"/>
      <c r="K44"/>
      <c r="L44" s="14"/>
      <c r="M44"/>
      <c r="N44"/>
      <c r="O44"/>
    </row>
    <row r="45" spans="2:16" x14ac:dyDescent="0.25">
      <c r="B45" s="12"/>
      <c r="C45"/>
      <c r="D45" s="14"/>
      <c r="E45"/>
      <c r="F45"/>
      <c r="G45"/>
      <c r="J45" s="12"/>
      <c r="K45"/>
      <c r="L45" s="14"/>
      <c r="M45"/>
      <c r="N45"/>
      <c r="O45"/>
    </row>
    <row r="46" spans="2:16" x14ac:dyDescent="0.25">
      <c r="B46" s="12"/>
      <c r="D46" s="15"/>
      <c r="E46"/>
      <c r="F46"/>
      <c r="G46"/>
      <c r="J46" s="12"/>
      <c r="L46" s="15"/>
      <c r="M46"/>
      <c r="N46"/>
      <c r="O46"/>
    </row>
    <row r="47" spans="2:16" x14ac:dyDescent="0.25">
      <c r="B47" s="12"/>
      <c r="C47"/>
      <c r="D47"/>
      <c r="E47"/>
      <c r="F47"/>
      <c r="G47"/>
      <c r="J47" s="12"/>
      <c r="K47"/>
      <c r="L47"/>
      <c r="M47"/>
      <c r="N47"/>
      <c r="O47"/>
    </row>
    <row r="48" spans="2:16" x14ac:dyDescent="0.25">
      <c r="B48" s="12"/>
      <c r="C48" s="12"/>
      <c r="D48" s="13"/>
      <c r="F48"/>
      <c r="J48" s="12"/>
      <c r="K48" s="12"/>
      <c r="L48" s="13"/>
      <c r="N48"/>
    </row>
  </sheetData>
  <mergeCells count="4">
    <mergeCell ref="B2:H2"/>
    <mergeCell ref="J2:P2"/>
    <mergeCell ref="B3:H3"/>
    <mergeCell ref="J3:P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view="pageLayout" zoomScale="85" zoomScaleNormal="100" zoomScaleSheetLayoutView="100" zoomScalePageLayoutView="85" workbookViewId="0">
      <selection activeCell="F14" sqref="F14:H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1.8554687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10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2216</v>
      </c>
      <c r="H1" s="94"/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2215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  <c r="H4" s="94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95" t="s">
        <v>7</v>
      </c>
    </row>
    <row r="6" spans="2:8" x14ac:dyDescent="0.25">
      <c r="B6" s="53"/>
      <c r="C6" s="52"/>
      <c r="D6" s="52"/>
      <c r="E6" s="52"/>
      <c r="F6" s="52"/>
      <c r="G6" s="52"/>
      <c r="H6" s="96"/>
    </row>
    <row r="7" spans="2:8" s="73" customFormat="1" ht="14.25" x14ac:dyDescent="0.25">
      <c r="B7" s="53">
        <v>41185</v>
      </c>
      <c r="C7" s="52" t="s">
        <v>2217</v>
      </c>
      <c r="D7" s="52" t="s">
        <v>2218</v>
      </c>
      <c r="E7" s="52" t="s">
        <v>2219</v>
      </c>
      <c r="F7" s="63" t="s">
        <v>559</v>
      </c>
      <c r="G7" s="63" t="s">
        <v>928</v>
      </c>
      <c r="H7" s="97">
        <v>110.9</v>
      </c>
    </row>
    <row r="8" spans="2:8" s="73" customFormat="1" ht="14.25" x14ac:dyDescent="0.25">
      <c r="B8" s="53">
        <v>41186</v>
      </c>
      <c r="C8" s="37" t="s">
        <v>2220</v>
      </c>
      <c r="D8" s="37" t="s">
        <v>2221</v>
      </c>
      <c r="E8" s="52" t="s">
        <v>590</v>
      </c>
      <c r="F8" s="55">
        <v>1002</v>
      </c>
      <c r="G8" s="55" t="s">
        <v>61</v>
      </c>
      <c r="H8" s="98">
        <v>71</v>
      </c>
    </row>
    <row r="9" spans="2:8" s="73" customFormat="1" ht="14.25" x14ac:dyDescent="0.25">
      <c r="B9" s="53">
        <v>41191</v>
      </c>
      <c r="C9" s="37" t="s">
        <v>2222</v>
      </c>
      <c r="D9" s="37" t="s">
        <v>2223</v>
      </c>
      <c r="E9" s="52" t="s">
        <v>1185</v>
      </c>
      <c r="F9" s="55">
        <v>1002</v>
      </c>
      <c r="G9" s="55" t="s">
        <v>61</v>
      </c>
      <c r="H9" s="98">
        <v>71</v>
      </c>
    </row>
    <row r="10" spans="2:8" s="73" customFormat="1" ht="14.25" x14ac:dyDescent="0.25">
      <c r="B10" s="53">
        <v>41197</v>
      </c>
      <c r="C10" s="37" t="s">
        <v>2224</v>
      </c>
      <c r="D10" s="37" t="s">
        <v>2225</v>
      </c>
      <c r="E10" s="52" t="s">
        <v>613</v>
      </c>
      <c r="F10" s="55">
        <v>1002</v>
      </c>
      <c r="G10" s="55" t="s">
        <v>61</v>
      </c>
      <c r="H10" s="98">
        <v>71</v>
      </c>
    </row>
    <row r="11" spans="2:8" s="73" customFormat="1" ht="14.25" x14ac:dyDescent="0.25">
      <c r="B11" s="53"/>
      <c r="C11" s="37"/>
      <c r="D11" s="37"/>
      <c r="E11" s="52"/>
      <c r="F11" s="52" t="s">
        <v>322</v>
      </c>
      <c r="G11" s="52" t="s">
        <v>11</v>
      </c>
      <c r="H11" s="96">
        <v>57</v>
      </c>
    </row>
    <row r="12" spans="2:8" s="73" customFormat="1" ht="14.25" x14ac:dyDescent="0.25">
      <c r="B12" s="53">
        <v>41198</v>
      </c>
      <c r="C12" s="37" t="s">
        <v>2224</v>
      </c>
      <c r="D12" s="37" t="s">
        <v>2225</v>
      </c>
      <c r="E12" s="52" t="s">
        <v>613</v>
      </c>
      <c r="F12" s="55">
        <v>1002</v>
      </c>
      <c r="G12" s="55" t="s">
        <v>61</v>
      </c>
      <c r="H12" s="98">
        <v>71</v>
      </c>
    </row>
    <row r="13" spans="2:8" s="73" customFormat="1" ht="14.25" x14ac:dyDescent="0.25">
      <c r="B13" s="53">
        <v>41199</v>
      </c>
      <c r="C13" s="52" t="s">
        <v>2191</v>
      </c>
      <c r="D13" s="37" t="s">
        <v>2192</v>
      </c>
      <c r="E13" s="52" t="s">
        <v>648</v>
      </c>
      <c r="F13" s="55">
        <v>1002</v>
      </c>
      <c r="G13" s="55" t="s">
        <v>61</v>
      </c>
      <c r="H13" s="98">
        <v>71</v>
      </c>
    </row>
    <row r="14" spans="2:8" s="73" customFormat="1" ht="14.25" x14ac:dyDescent="0.25">
      <c r="B14" s="53">
        <v>41200</v>
      </c>
      <c r="C14" s="52" t="s">
        <v>2228</v>
      </c>
      <c r="D14" s="37" t="s">
        <v>2229</v>
      </c>
      <c r="E14" s="52" t="s">
        <v>1411</v>
      </c>
      <c r="F14" s="55">
        <v>1004</v>
      </c>
      <c r="G14" s="55" t="s">
        <v>60</v>
      </c>
      <c r="H14" s="98">
        <v>53.7</v>
      </c>
    </row>
    <row r="15" spans="2:8" s="73" customFormat="1" ht="14.25" x14ac:dyDescent="0.25">
      <c r="B15" s="53"/>
      <c r="C15" s="52"/>
      <c r="D15" s="37"/>
      <c r="E15" s="52"/>
      <c r="F15" s="52" t="s">
        <v>322</v>
      </c>
      <c r="G15" s="52" t="s">
        <v>11</v>
      </c>
      <c r="H15" s="96">
        <v>57</v>
      </c>
    </row>
    <row r="16" spans="2:8" s="73" customFormat="1" ht="14.25" x14ac:dyDescent="0.25">
      <c r="B16" s="53">
        <v>41200</v>
      </c>
      <c r="C16" s="52" t="s">
        <v>2191</v>
      </c>
      <c r="D16" s="37" t="s">
        <v>2192</v>
      </c>
      <c r="E16" s="52" t="s">
        <v>654</v>
      </c>
      <c r="F16" s="55">
        <v>1004</v>
      </c>
      <c r="G16" s="55" t="s">
        <v>60</v>
      </c>
      <c r="H16" s="98">
        <v>53.7</v>
      </c>
    </row>
    <row r="17" spans="2:8" s="73" customFormat="1" ht="14.25" x14ac:dyDescent="0.25">
      <c r="B17" s="53">
        <v>41201</v>
      </c>
      <c r="C17" s="52" t="s">
        <v>2230</v>
      </c>
      <c r="D17" s="52" t="s">
        <v>1981</v>
      </c>
      <c r="E17" s="52" t="s">
        <v>611</v>
      </c>
      <c r="F17" s="55">
        <v>1002</v>
      </c>
      <c r="G17" s="55" t="s">
        <v>61</v>
      </c>
      <c r="H17" s="98">
        <v>71</v>
      </c>
    </row>
    <row r="18" spans="2:8" s="73" customFormat="1" ht="14.25" x14ac:dyDescent="0.25">
      <c r="C18" s="37"/>
      <c r="D18" s="37"/>
      <c r="E18" s="37"/>
      <c r="F18" s="52" t="s">
        <v>322</v>
      </c>
      <c r="G18" s="52" t="s">
        <v>11</v>
      </c>
      <c r="H18" s="96">
        <v>57</v>
      </c>
    </row>
    <row r="19" spans="2:8" s="73" customFormat="1" ht="14.25" x14ac:dyDescent="0.25">
      <c r="B19" s="93">
        <v>41207</v>
      </c>
      <c r="C19" s="37" t="s">
        <v>2285</v>
      </c>
      <c r="D19" s="37" t="s">
        <v>2286</v>
      </c>
      <c r="E19" s="37" t="s">
        <v>678</v>
      </c>
      <c r="F19" s="55">
        <v>1002</v>
      </c>
      <c r="G19" s="55" t="s">
        <v>61</v>
      </c>
      <c r="H19" s="98">
        <v>71</v>
      </c>
    </row>
    <row r="20" spans="2:8" ht="16.899999999999999" customHeight="1" x14ac:dyDescent="0.25">
      <c r="B20" s="53"/>
      <c r="C20" s="52"/>
      <c r="D20" s="52"/>
      <c r="E20" s="52"/>
      <c r="F20" s="52"/>
      <c r="G20" s="59" t="s">
        <v>33</v>
      </c>
      <c r="H20" s="99" t="s">
        <v>34</v>
      </c>
    </row>
    <row r="21" spans="2:8" ht="18.75" x14ac:dyDescent="0.25">
      <c r="B21" s="53"/>
      <c r="C21" s="52"/>
      <c r="D21" s="52"/>
      <c r="E21" s="52"/>
      <c r="F21" s="52"/>
      <c r="G21" s="61" t="s">
        <v>35</v>
      </c>
      <c r="H21" s="103">
        <f>SUM(H6:H19)</f>
        <v>886.30000000000007</v>
      </c>
    </row>
    <row r="22" spans="2:8" x14ac:dyDescent="0.25">
      <c r="B22" s="58"/>
    </row>
    <row r="23" spans="2:8" x14ac:dyDescent="0.25">
      <c r="B23" s="58"/>
    </row>
    <row r="24" spans="2:8" x14ac:dyDescent="0.25">
      <c r="B24" s="58"/>
      <c r="G24" s="51" t="s">
        <v>2287</v>
      </c>
    </row>
    <row r="25" spans="2:8" x14ac:dyDescent="0.25">
      <c r="B25" s="58"/>
    </row>
    <row r="26" spans="2:8" x14ac:dyDescent="0.25">
      <c r="B26" s="58"/>
    </row>
    <row r="27" spans="2:8" x14ac:dyDescent="0.25">
      <c r="B27" s="58"/>
    </row>
    <row r="28" spans="2:8" x14ac:dyDescent="0.25">
      <c r="B28" s="58"/>
    </row>
    <row r="29" spans="2:8" x14ac:dyDescent="0.25">
      <c r="B29" s="58"/>
    </row>
    <row r="30" spans="2:8" x14ac:dyDescent="0.25">
      <c r="B30" s="58"/>
    </row>
    <row r="31" spans="2:8" x14ac:dyDescent="0.25">
      <c r="B31" s="58"/>
    </row>
    <row r="32" spans="2:8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8" spans="2:8" x14ac:dyDescent="0.25">
      <c r="B38" s="53"/>
      <c r="C38" s="52"/>
      <c r="D38" s="52"/>
      <c r="E38" s="52"/>
      <c r="F38" s="57"/>
      <c r="G38" s="57"/>
      <c r="H38" s="96"/>
    </row>
    <row r="39" spans="2:8" x14ac:dyDescent="0.25">
      <c r="B39" s="53"/>
      <c r="D39" s="52"/>
      <c r="E39" s="52"/>
      <c r="F39" s="57"/>
      <c r="G39" s="57"/>
      <c r="H39" s="96"/>
    </row>
    <row r="40" spans="2:8" x14ac:dyDescent="0.25">
      <c r="B40" s="53">
        <v>41185</v>
      </c>
      <c r="C40" s="52" t="s">
        <v>2133</v>
      </c>
      <c r="D40" s="52" t="s">
        <v>2134</v>
      </c>
      <c r="E40" s="52" t="s">
        <v>873</v>
      </c>
      <c r="F40" s="55"/>
      <c r="G40" s="55"/>
      <c r="H40" s="98"/>
    </row>
    <row r="41" spans="2:8" x14ac:dyDescent="0.25">
      <c r="B41" s="53">
        <v>41186</v>
      </c>
      <c r="C41" s="52" t="s">
        <v>2133</v>
      </c>
      <c r="D41" s="52" t="s">
        <v>2134</v>
      </c>
      <c r="E41" s="52" t="s">
        <v>648</v>
      </c>
      <c r="F41" s="52"/>
      <c r="G41" s="52"/>
      <c r="H41" s="96"/>
    </row>
    <row r="42" spans="2:8" x14ac:dyDescent="0.25">
      <c r="B42" s="53"/>
      <c r="C42" s="52"/>
      <c r="D42" s="52"/>
      <c r="E42" s="52"/>
      <c r="F42" s="57"/>
      <c r="G42" s="57"/>
      <c r="H42" s="96"/>
    </row>
    <row r="43" spans="2:8" x14ac:dyDescent="0.25">
      <c r="B43" s="53"/>
      <c r="C43" s="52"/>
      <c r="D43" s="52"/>
      <c r="E43" s="52"/>
      <c r="F43" s="57"/>
      <c r="G43" s="57"/>
      <c r="H43" s="96"/>
    </row>
    <row r="44" spans="2:8" x14ac:dyDescent="0.25">
      <c r="B44" s="58" t="s">
        <v>2247</v>
      </c>
    </row>
    <row r="45" spans="2:8" ht="18" customHeight="1" x14ac:dyDescent="0.25">
      <c r="B45" s="53">
        <v>41190</v>
      </c>
      <c r="C45" s="51" t="s">
        <v>2184</v>
      </c>
      <c r="D45" s="51" t="s">
        <v>2185</v>
      </c>
      <c r="E45" s="52" t="s">
        <v>699</v>
      </c>
      <c r="F45" s="4"/>
      <c r="G45" s="4"/>
      <c r="H45" s="101"/>
    </row>
    <row r="46" spans="2:8" x14ac:dyDescent="0.25">
      <c r="B46" s="53">
        <v>41191</v>
      </c>
      <c r="C46" s="51" t="s">
        <v>2184</v>
      </c>
      <c r="D46" s="51" t="s">
        <v>2185</v>
      </c>
      <c r="E46" s="52" t="s">
        <v>648</v>
      </c>
      <c r="F46" s="4"/>
      <c r="G46" s="4"/>
      <c r="H46" s="101"/>
    </row>
    <row r="47" spans="2:8" ht="13.15" customHeight="1" x14ac:dyDescent="0.25">
      <c r="B47" s="53">
        <v>41192</v>
      </c>
      <c r="C47" s="51" t="s">
        <v>2184</v>
      </c>
      <c r="D47" s="51" t="s">
        <v>2185</v>
      </c>
      <c r="E47" s="52" t="s">
        <v>1185</v>
      </c>
      <c r="F47" s="4"/>
      <c r="G47" s="4"/>
      <c r="H47" s="101"/>
    </row>
    <row r="48" spans="2:8" x14ac:dyDescent="0.25">
      <c r="B48" s="53">
        <v>41194</v>
      </c>
      <c r="C48" s="51" t="s">
        <v>2184</v>
      </c>
      <c r="D48" s="51" t="s">
        <v>2185</v>
      </c>
      <c r="E48" s="52" t="s">
        <v>598</v>
      </c>
      <c r="F48" s="4"/>
      <c r="G48" s="4"/>
      <c r="H48" s="101"/>
    </row>
    <row r="49" spans="2:8" x14ac:dyDescent="0.25">
      <c r="B49" s="53">
        <v>41197</v>
      </c>
      <c r="C49" s="51" t="s">
        <v>2184</v>
      </c>
      <c r="D49" s="51" t="s">
        <v>2185</v>
      </c>
      <c r="E49" s="52" t="s">
        <v>594</v>
      </c>
      <c r="F49" s="4"/>
      <c r="G49" s="4"/>
      <c r="H49" s="101"/>
    </row>
    <row r="50" spans="2:8" x14ac:dyDescent="0.25">
      <c r="B50" s="53">
        <v>41198</v>
      </c>
      <c r="C50" s="51" t="s">
        <v>2184</v>
      </c>
      <c r="D50" s="51" t="s">
        <v>2185</v>
      </c>
      <c r="E50" s="52" t="s">
        <v>593</v>
      </c>
      <c r="F50" s="4"/>
      <c r="G50" s="4"/>
      <c r="H50" s="101"/>
    </row>
    <row r="51" spans="2:8" x14ac:dyDescent="0.25">
      <c r="B51" s="58">
        <v>41199</v>
      </c>
      <c r="C51" s="51" t="s">
        <v>2184</v>
      </c>
      <c r="D51" s="51" t="s">
        <v>2185</v>
      </c>
      <c r="E51" s="51" t="s">
        <v>594</v>
      </c>
      <c r="F51" s="4"/>
      <c r="G51" s="4"/>
      <c r="H51" s="101"/>
    </row>
    <row r="52" spans="2:8" x14ac:dyDescent="0.25">
      <c r="B52" s="53">
        <v>41201</v>
      </c>
      <c r="C52" s="51" t="s">
        <v>2184</v>
      </c>
      <c r="D52" s="51" t="s">
        <v>2185</v>
      </c>
      <c r="E52" s="51" t="s">
        <v>598</v>
      </c>
      <c r="F52" s="31"/>
      <c r="G52" s="31"/>
      <c r="H52" s="102"/>
    </row>
    <row r="53" spans="2:8" x14ac:dyDescent="0.25">
      <c r="B53" s="58"/>
      <c r="C53" s="50"/>
      <c r="D53" s="50"/>
      <c r="E53" s="50"/>
      <c r="F53" s="50"/>
      <c r="G53" s="50"/>
    </row>
    <row r="54" spans="2:8" x14ac:dyDescent="0.25">
      <c r="B54" s="53">
        <v>41198</v>
      </c>
      <c r="C54" s="52" t="s">
        <v>2226</v>
      </c>
      <c r="D54" s="51" t="s">
        <v>2227</v>
      </c>
      <c r="E54" s="52" t="s">
        <v>1188</v>
      </c>
      <c r="F54" s="4"/>
      <c r="G54" s="4" t="s">
        <v>54</v>
      </c>
      <c r="H54" s="101"/>
    </row>
    <row r="55" spans="2:8" x14ac:dyDescent="0.25">
      <c r="B55" s="53">
        <v>41199</v>
      </c>
      <c r="C55" s="52" t="s">
        <v>2226</v>
      </c>
      <c r="D55" s="51" t="s">
        <v>2227</v>
      </c>
      <c r="E55" s="52" t="s">
        <v>654</v>
      </c>
      <c r="F55" s="4"/>
      <c r="G55" s="4"/>
      <c r="H55" s="101"/>
    </row>
    <row r="56" spans="2:8" x14ac:dyDescent="0.25">
      <c r="B56" s="53">
        <v>41199</v>
      </c>
      <c r="C56" s="52" t="s">
        <v>2226</v>
      </c>
      <c r="D56" s="51" t="s">
        <v>2227</v>
      </c>
      <c r="E56" s="52" t="s">
        <v>590</v>
      </c>
      <c r="F56" s="4"/>
      <c r="G56" s="4"/>
      <c r="H56" s="101"/>
    </row>
    <row r="57" spans="2:8" x14ac:dyDescent="0.25">
      <c r="B57" s="53">
        <v>41200</v>
      </c>
      <c r="C57" s="52" t="s">
        <v>2226</v>
      </c>
      <c r="D57" s="51" t="s">
        <v>2227</v>
      </c>
      <c r="E57" s="52" t="s">
        <v>654</v>
      </c>
      <c r="F57" s="4"/>
      <c r="G57" s="4"/>
      <c r="H57" s="101"/>
    </row>
    <row r="58" spans="2:8" x14ac:dyDescent="0.25">
      <c r="B58" s="53">
        <v>41201</v>
      </c>
      <c r="C58" s="52" t="s">
        <v>2226</v>
      </c>
      <c r="D58" s="51" t="s">
        <v>2227</v>
      </c>
      <c r="E58" s="52" t="s">
        <v>613</v>
      </c>
      <c r="F58" s="31"/>
      <c r="G58" s="31"/>
      <c r="H58" s="102"/>
    </row>
    <row r="59" spans="2:8" x14ac:dyDescent="0.25">
      <c r="B59" s="53">
        <v>41204</v>
      </c>
      <c r="C59" s="52" t="s">
        <v>2226</v>
      </c>
      <c r="D59" s="51" t="s">
        <v>2227</v>
      </c>
      <c r="E59" s="52" t="s">
        <v>615</v>
      </c>
      <c r="F59" s="31"/>
      <c r="G59" s="31"/>
      <c r="H59" s="102"/>
    </row>
    <row r="60" spans="2:8" x14ac:dyDescent="0.25">
      <c r="B60" s="53">
        <v>41204</v>
      </c>
      <c r="C60" s="52" t="s">
        <v>2226</v>
      </c>
      <c r="D60" s="51" t="s">
        <v>2227</v>
      </c>
      <c r="E60" s="52" t="s">
        <v>1185</v>
      </c>
      <c r="F60" s="33"/>
      <c r="G60" s="33"/>
      <c r="H60" s="102"/>
    </row>
    <row r="61" spans="2:8" ht="31.5" customHeight="1" x14ac:dyDescent="0.25">
      <c r="B61" s="53">
        <v>41205</v>
      </c>
      <c r="C61" s="52" t="s">
        <v>2226</v>
      </c>
      <c r="D61" s="51" t="s">
        <v>2227</v>
      </c>
      <c r="E61" s="52" t="s">
        <v>521</v>
      </c>
      <c r="F61" s="31"/>
      <c r="G61" s="31"/>
      <c r="H61" s="102"/>
    </row>
    <row r="62" spans="2:8" ht="20.25" customHeight="1" x14ac:dyDescent="0.25">
      <c r="B62" s="53">
        <v>41206</v>
      </c>
      <c r="C62" s="52" t="s">
        <v>2226</v>
      </c>
      <c r="D62" s="51" t="s">
        <v>2227</v>
      </c>
      <c r="E62" s="52" t="s">
        <v>899</v>
      </c>
      <c r="F62" s="33"/>
      <c r="G62" s="33" t="s">
        <v>54</v>
      </c>
      <c r="H62" s="102"/>
    </row>
    <row r="63" spans="2:8" x14ac:dyDescent="0.25">
      <c r="B63" s="53">
        <v>41207</v>
      </c>
      <c r="C63" s="52" t="s">
        <v>2226</v>
      </c>
      <c r="D63" s="51" t="s">
        <v>2227</v>
      </c>
      <c r="E63" s="52" t="s">
        <v>610</v>
      </c>
      <c r="F63" s="33"/>
      <c r="G63" s="39"/>
      <c r="H63" s="102"/>
    </row>
    <row r="64" spans="2:8" x14ac:dyDescent="0.25">
      <c r="B64" s="53">
        <v>41208</v>
      </c>
      <c r="C64" s="52" t="s">
        <v>2226</v>
      </c>
      <c r="D64" s="51" t="s">
        <v>2227</v>
      </c>
      <c r="E64" s="51" t="s">
        <v>2231</v>
      </c>
      <c r="F64" s="4"/>
      <c r="G64" s="4"/>
      <c r="H64" s="101"/>
    </row>
    <row r="65" spans="2:8" x14ac:dyDescent="0.25">
      <c r="B65" s="53">
        <v>41208</v>
      </c>
      <c r="C65" s="52" t="s">
        <v>2226</v>
      </c>
      <c r="D65" s="51" t="s">
        <v>2227</v>
      </c>
      <c r="E65" s="51" t="s">
        <v>551</v>
      </c>
      <c r="F65" s="4"/>
      <c r="G65" s="4"/>
      <c r="H65" s="101"/>
    </row>
    <row r="66" spans="2:8" x14ac:dyDescent="0.25">
      <c r="B66" s="53">
        <v>41211</v>
      </c>
      <c r="C66" s="52" t="s">
        <v>2226</v>
      </c>
      <c r="D66" s="51" t="s">
        <v>2227</v>
      </c>
      <c r="E66" s="51" t="s">
        <v>590</v>
      </c>
    </row>
    <row r="67" spans="2:8" x14ac:dyDescent="0.25">
      <c r="B67" s="53">
        <v>41212</v>
      </c>
      <c r="C67" s="52" t="s">
        <v>2226</v>
      </c>
      <c r="D67" s="51" t="s">
        <v>2227</v>
      </c>
      <c r="E67" s="51" t="s">
        <v>610</v>
      </c>
      <c r="F67" s="55"/>
      <c r="G67" s="55"/>
      <c r="H67" s="98"/>
    </row>
    <row r="68" spans="2:8" x14ac:dyDescent="0.25">
      <c r="B68" s="53">
        <v>41213</v>
      </c>
      <c r="C68" s="52" t="s">
        <v>2226</v>
      </c>
      <c r="D68" s="51" t="s">
        <v>2227</v>
      </c>
      <c r="E68" s="51" t="s">
        <v>1350</v>
      </c>
      <c r="F68" s="4"/>
      <c r="G68" s="4"/>
      <c r="H68" s="101"/>
    </row>
    <row r="69" spans="2:8" x14ac:dyDescent="0.25">
      <c r="B69" s="58"/>
      <c r="C69" s="50"/>
      <c r="D69" s="50"/>
      <c r="E69" s="50"/>
      <c r="F69" s="50"/>
      <c r="G69" s="50"/>
    </row>
    <row r="70" spans="2:8" x14ac:dyDescent="0.25">
      <c r="B70" s="58"/>
      <c r="C70" s="50"/>
      <c r="D70" s="50"/>
      <c r="E70" s="50"/>
      <c r="F70" s="50"/>
      <c r="G70" s="50"/>
    </row>
    <row r="71" spans="2:8" x14ac:dyDescent="0.25">
      <c r="B71" s="58"/>
      <c r="C71" s="50"/>
      <c r="D71" s="50"/>
      <c r="E71" s="50"/>
      <c r="F71" s="50"/>
      <c r="G71" s="50"/>
    </row>
    <row r="72" spans="2:8" x14ac:dyDescent="0.25">
      <c r="B72" s="58"/>
      <c r="C72" s="50"/>
      <c r="D72" s="50"/>
      <c r="E72" s="50"/>
      <c r="F72" s="50"/>
      <c r="G72" s="50"/>
    </row>
    <row r="73" spans="2:8" x14ac:dyDescent="0.25">
      <c r="B73" s="58"/>
      <c r="C73" s="50"/>
      <c r="D73" s="50"/>
      <c r="E73" s="50"/>
      <c r="F73" s="50"/>
      <c r="G73" s="50"/>
    </row>
    <row r="74" spans="2:8" x14ac:dyDescent="0.25">
      <c r="B74" s="58"/>
      <c r="C74" s="50"/>
      <c r="D74" s="50"/>
      <c r="E74" s="50"/>
      <c r="F74" s="50"/>
      <c r="G74" s="50"/>
    </row>
    <row r="75" spans="2:8" x14ac:dyDescent="0.25">
      <c r="B75" s="58"/>
      <c r="C75" s="50"/>
      <c r="D75" s="50"/>
      <c r="E75" s="50"/>
      <c r="F75" s="50"/>
      <c r="G75" s="50"/>
    </row>
    <row r="76" spans="2:8" x14ac:dyDescent="0.25">
      <c r="B76" s="58"/>
      <c r="C76" s="50"/>
      <c r="D76" s="50"/>
      <c r="E76" s="50"/>
      <c r="F76" s="50"/>
      <c r="G76" s="50"/>
    </row>
    <row r="77" spans="2:8" x14ac:dyDescent="0.25">
      <c r="B77" s="58"/>
      <c r="C77" s="50"/>
      <c r="D77" s="50"/>
      <c r="E77" s="50"/>
      <c r="F77" s="50"/>
      <c r="G77" s="50"/>
    </row>
    <row r="78" spans="2:8" x14ac:dyDescent="0.25">
      <c r="B78" s="58"/>
      <c r="C78" s="50"/>
      <c r="D78" s="50"/>
      <c r="E78" s="50"/>
      <c r="F78" s="50"/>
      <c r="G78" s="50"/>
    </row>
    <row r="79" spans="2:8" x14ac:dyDescent="0.25">
      <c r="B79" s="58"/>
      <c r="C79" s="50"/>
      <c r="D79" s="50"/>
      <c r="E79" s="50"/>
      <c r="F79" s="50"/>
      <c r="G79" s="50"/>
    </row>
    <row r="80" spans="2:8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</sheetData>
  <mergeCells count="2">
    <mergeCell ref="B2:H2"/>
    <mergeCell ref="B3:H3"/>
  </mergeCells>
  <pageMargins left="0.25" right="0.25" top="0.75" bottom="0.75" header="0.3" footer="0.3"/>
  <pageSetup paperSize="9" scale="93" fitToHeight="0" orientation="landscape" horizontalDpi="1200" verticalDpi="12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"/>
  <sheetViews>
    <sheetView view="pageLayout" topLeftCell="A229" zoomScale="110" zoomScaleNormal="100" zoomScalePageLayoutView="110" workbookViewId="0">
      <selection activeCell="F6" sqref="F6:H6"/>
    </sheetView>
  </sheetViews>
  <sheetFormatPr defaultColWidth="8.85546875" defaultRowHeight="15" x14ac:dyDescent="0.25"/>
  <cols>
    <col min="1" max="1" width="1.7109375" style="39" customWidth="1"/>
    <col min="2" max="2" width="13.140625" style="69" customWidth="1"/>
    <col min="3" max="3" width="32.5703125" style="38" customWidth="1"/>
    <col min="4" max="4" width="15.28515625" style="38" customWidth="1"/>
    <col min="5" max="5" width="11.140625" style="38" customWidth="1"/>
    <col min="6" max="6" width="9.85546875" style="111" customWidth="1"/>
    <col min="7" max="7" width="52.140625" style="38" customWidth="1"/>
    <col min="8" max="8" width="12.7109375" style="84" customWidth="1"/>
    <col min="9" max="16384" width="8.85546875" style="39"/>
  </cols>
  <sheetData>
    <row r="1" spans="1:8" x14ac:dyDescent="0.25">
      <c r="G1" s="38" t="s">
        <v>2293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2294</v>
      </c>
      <c r="C3" s="149"/>
      <c r="D3" s="149"/>
      <c r="E3" s="149"/>
      <c r="F3" s="149"/>
      <c r="G3" s="149"/>
      <c r="H3" s="149"/>
    </row>
    <row r="5" spans="1:8" s="104" customFormat="1" x14ac:dyDescent="0.25">
      <c r="B5" s="115" t="s">
        <v>1</v>
      </c>
      <c r="C5" s="116" t="s">
        <v>2</v>
      </c>
      <c r="D5" s="116" t="s">
        <v>3</v>
      </c>
      <c r="E5" s="116" t="s">
        <v>4</v>
      </c>
      <c r="F5" s="117" t="s">
        <v>5</v>
      </c>
      <c r="G5" s="116" t="s">
        <v>6</v>
      </c>
      <c r="H5" s="118" t="s">
        <v>7</v>
      </c>
    </row>
    <row r="6" spans="1:8" s="104" customFormat="1" x14ac:dyDescent="0.25">
      <c r="B6" s="115">
        <v>41215</v>
      </c>
      <c r="C6" s="116" t="s">
        <v>2295</v>
      </c>
      <c r="D6" s="116" t="s">
        <v>2296</v>
      </c>
      <c r="E6" s="116" t="s">
        <v>1110</v>
      </c>
      <c r="F6" s="117" t="s">
        <v>244</v>
      </c>
      <c r="G6" s="116" t="s">
        <v>369</v>
      </c>
      <c r="H6" s="118">
        <v>110.9</v>
      </c>
    </row>
    <row r="7" spans="1:8" s="104" customFormat="1" x14ac:dyDescent="0.25">
      <c r="B7" s="115"/>
      <c r="C7" s="116"/>
      <c r="D7" s="116"/>
      <c r="E7" s="116"/>
      <c r="F7" s="117" t="s">
        <v>322</v>
      </c>
      <c r="G7" s="116" t="s">
        <v>2246</v>
      </c>
      <c r="H7" s="118">
        <f>57*2</f>
        <v>114</v>
      </c>
    </row>
    <row r="8" spans="1:8" s="104" customFormat="1" x14ac:dyDescent="0.25">
      <c r="B8" s="115"/>
      <c r="C8" s="116"/>
      <c r="D8" s="116"/>
      <c r="E8" s="116"/>
      <c r="F8" s="117" t="s">
        <v>271</v>
      </c>
      <c r="G8" s="116" t="s">
        <v>960</v>
      </c>
      <c r="H8" s="118">
        <v>76.900000000000006</v>
      </c>
    </row>
    <row r="9" spans="1:8" s="104" customFormat="1" x14ac:dyDescent="0.25">
      <c r="B9" s="115">
        <v>41215</v>
      </c>
      <c r="C9" s="116" t="s">
        <v>1374</v>
      </c>
      <c r="D9" s="116" t="s">
        <v>1375</v>
      </c>
      <c r="E9" s="116" t="s">
        <v>675</v>
      </c>
      <c r="F9" s="117" t="s">
        <v>246</v>
      </c>
      <c r="G9" s="116" t="s">
        <v>370</v>
      </c>
      <c r="H9" s="118">
        <v>80.5</v>
      </c>
    </row>
    <row r="10" spans="1:8" s="104" customFormat="1" x14ac:dyDescent="0.25">
      <c r="B10" s="115">
        <v>41215</v>
      </c>
      <c r="C10" s="116" t="s">
        <v>2297</v>
      </c>
      <c r="D10" s="116" t="s">
        <v>2298</v>
      </c>
      <c r="E10" s="116" t="s">
        <v>1432</v>
      </c>
      <c r="F10" s="117" t="s">
        <v>246</v>
      </c>
      <c r="G10" s="116" t="s">
        <v>370</v>
      </c>
      <c r="H10" s="118">
        <v>80.5</v>
      </c>
    </row>
    <row r="11" spans="1:8" s="104" customFormat="1" x14ac:dyDescent="0.25">
      <c r="B11" s="115">
        <v>41215</v>
      </c>
      <c r="C11" s="116" t="s">
        <v>2299</v>
      </c>
      <c r="D11" s="116" t="s">
        <v>2300</v>
      </c>
      <c r="E11" s="116" t="s">
        <v>1441</v>
      </c>
      <c r="F11" s="117" t="s">
        <v>246</v>
      </c>
      <c r="G11" s="116" t="s">
        <v>370</v>
      </c>
      <c r="H11" s="118">
        <v>80.5</v>
      </c>
    </row>
    <row r="12" spans="1:8" s="104" customFormat="1" x14ac:dyDescent="0.25">
      <c r="B12" s="115">
        <v>41215</v>
      </c>
      <c r="C12" s="116" t="s">
        <v>2301</v>
      </c>
      <c r="D12" s="116" t="s">
        <v>2302</v>
      </c>
      <c r="E12" s="116" t="s">
        <v>763</v>
      </c>
      <c r="F12" s="117" t="s">
        <v>246</v>
      </c>
      <c r="G12" s="116" t="s">
        <v>370</v>
      </c>
      <c r="H12" s="118">
        <v>80.5</v>
      </c>
    </row>
    <row r="13" spans="1:8" s="104" customFormat="1" x14ac:dyDescent="0.25">
      <c r="B13" s="115"/>
      <c r="C13" s="116"/>
      <c r="D13" s="116"/>
      <c r="E13" s="116"/>
      <c r="F13" s="117" t="s">
        <v>2565</v>
      </c>
      <c r="G13" s="116" t="s">
        <v>2357</v>
      </c>
      <c r="H13" s="118">
        <v>322.3</v>
      </c>
    </row>
    <row r="14" spans="1:8" s="104" customFormat="1" x14ac:dyDescent="0.25">
      <c r="B14" s="115">
        <v>41215</v>
      </c>
      <c r="C14" s="116" t="s">
        <v>2299</v>
      </c>
      <c r="D14" s="116" t="s">
        <v>2300</v>
      </c>
      <c r="E14" s="116" t="s">
        <v>1441</v>
      </c>
      <c r="F14" s="117" t="s">
        <v>246</v>
      </c>
      <c r="G14" s="116" t="s">
        <v>370</v>
      </c>
      <c r="H14" s="118">
        <v>80.5</v>
      </c>
    </row>
    <row r="15" spans="1:8" s="104" customFormat="1" x14ac:dyDescent="0.25">
      <c r="B15" s="115">
        <v>41216</v>
      </c>
      <c r="C15" s="116" t="s">
        <v>2303</v>
      </c>
      <c r="D15" s="116" t="s">
        <v>2304</v>
      </c>
      <c r="E15" s="116" t="s">
        <v>714</v>
      </c>
      <c r="F15" s="119">
        <v>1012</v>
      </c>
      <c r="G15" s="120" t="s">
        <v>243</v>
      </c>
      <c r="H15" s="118">
        <v>93.9</v>
      </c>
    </row>
    <row r="16" spans="1:8" s="104" customFormat="1" x14ac:dyDescent="0.25">
      <c r="B16" s="115"/>
      <c r="C16" s="116"/>
      <c r="D16" s="116"/>
      <c r="E16" s="116"/>
      <c r="F16" s="117" t="s">
        <v>322</v>
      </c>
      <c r="G16" s="116" t="s">
        <v>11</v>
      </c>
      <c r="H16" s="118">
        <v>57</v>
      </c>
    </row>
    <row r="17" spans="2:8" s="104" customFormat="1" x14ac:dyDescent="0.25">
      <c r="B17" s="115">
        <v>41216</v>
      </c>
      <c r="C17" s="116" t="s">
        <v>2305</v>
      </c>
      <c r="D17" s="116" t="s">
        <v>2306</v>
      </c>
      <c r="E17" s="116" t="s">
        <v>1324</v>
      </c>
      <c r="F17" s="119">
        <v>1010</v>
      </c>
      <c r="G17" s="120" t="s">
        <v>65</v>
      </c>
      <c r="H17" s="118">
        <v>53.7</v>
      </c>
    </row>
    <row r="18" spans="2:8" s="104" customFormat="1" x14ac:dyDescent="0.25">
      <c r="B18" s="115"/>
      <c r="C18" s="116"/>
      <c r="D18" s="116"/>
      <c r="E18" s="116"/>
      <c r="F18" s="117" t="s">
        <v>322</v>
      </c>
      <c r="G18" s="116" t="s">
        <v>11</v>
      </c>
      <c r="H18" s="118">
        <v>57</v>
      </c>
    </row>
    <row r="19" spans="2:8" s="104" customFormat="1" x14ac:dyDescent="0.25">
      <c r="B19" s="115"/>
      <c r="C19" s="116"/>
      <c r="D19" s="116"/>
      <c r="E19" s="116"/>
      <c r="F19" s="117" t="s">
        <v>271</v>
      </c>
      <c r="G19" s="116" t="s">
        <v>960</v>
      </c>
      <c r="H19" s="118">
        <v>76.900000000000006</v>
      </c>
    </row>
    <row r="20" spans="2:8" s="104" customFormat="1" x14ac:dyDescent="0.25">
      <c r="B20" s="115">
        <v>41216</v>
      </c>
      <c r="C20" s="116" t="s">
        <v>2307</v>
      </c>
      <c r="D20" s="116" t="s">
        <v>2308</v>
      </c>
      <c r="E20" s="116" t="s">
        <v>1256</v>
      </c>
      <c r="F20" s="119">
        <v>1010</v>
      </c>
      <c r="G20" s="120" t="s">
        <v>65</v>
      </c>
      <c r="H20" s="118">
        <v>53.7</v>
      </c>
    </row>
    <row r="21" spans="2:8" s="104" customFormat="1" x14ac:dyDescent="0.25">
      <c r="B21" s="115">
        <v>41216</v>
      </c>
      <c r="C21" s="116" t="s">
        <v>2309</v>
      </c>
      <c r="D21" s="116" t="s">
        <v>2310</v>
      </c>
      <c r="E21" s="116" t="s">
        <v>1178</v>
      </c>
      <c r="F21" s="119">
        <v>1010</v>
      </c>
      <c r="G21" s="120" t="s">
        <v>65</v>
      </c>
      <c r="H21" s="118">
        <v>53.7</v>
      </c>
    </row>
    <row r="22" spans="2:8" s="104" customFormat="1" x14ac:dyDescent="0.25">
      <c r="B22" s="115">
        <v>41216</v>
      </c>
      <c r="C22" s="116" t="s">
        <v>2311</v>
      </c>
      <c r="D22" s="116" t="s">
        <v>2312</v>
      </c>
      <c r="E22" s="116" t="s">
        <v>1178</v>
      </c>
      <c r="F22" s="119">
        <v>1010</v>
      </c>
      <c r="G22" s="120" t="s">
        <v>65</v>
      </c>
      <c r="H22" s="118">
        <v>53.7</v>
      </c>
    </row>
    <row r="23" spans="2:8" s="104" customFormat="1" x14ac:dyDescent="0.25">
      <c r="B23" s="115"/>
      <c r="C23" s="116"/>
      <c r="D23" s="116"/>
      <c r="E23" s="116"/>
      <c r="F23" s="117" t="s">
        <v>2570</v>
      </c>
      <c r="G23" s="116" t="s">
        <v>2313</v>
      </c>
      <c r="H23" s="118">
        <v>142.1</v>
      </c>
    </row>
    <row r="24" spans="2:8" s="104" customFormat="1" x14ac:dyDescent="0.25">
      <c r="B24" s="115">
        <v>41216</v>
      </c>
      <c r="C24" s="116" t="s">
        <v>2314</v>
      </c>
      <c r="D24" s="116" t="s">
        <v>2315</v>
      </c>
      <c r="E24" s="116" t="s">
        <v>2022</v>
      </c>
      <c r="F24" s="119">
        <v>1010</v>
      </c>
      <c r="G24" s="120" t="s">
        <v>65</v>
      </c>
      <c r="H24" s="118">
        <v>53.7</v>
      </c>
    </row>
    <row r="25" spans="2:8" s="104" customFormat="1" x14ac:dyDescent="0.25">
      <c r="B25" s="115"/>
      <c r="C25" s="116"/>
      <c r="D25" s="116"/>
      <c r="E25" s="116"/>
      <c r="F25" s="117" t="s">
        <v>2242</v>
      </c>
      <c r="G25" s="116" t="s">
        <v>2356</v>
      </c>
      <c r="H25" s="118">
        <v>147.5</v>
      </c>
    </row>
    <row r="26" spans="2:8" s="104" customFormat="1" x14ac:dyDescent="0.25">
      <c r="B26" s="115">
        <v>41216</v>
      </c>
      <c r="C26" s="116" t="s">
        <v>2316</v>
      </c>
      <c r="D26" s="116" t="s">
        <v>2317</v>
      </c>
      <c r="E26" s="116" t="s">
        <v>2318</v>
      </c>
      <c r="F26" s="119">
        <v>1031</v>
      </c>
      <c r="G26" s="116" t="s">
        <v>556</v>
      </c>
      <c r="H26" s="118">
        <v>106.6</v>
      </c>
    </row>
    <row r="27" spans="2:8" s="104" customFormat="1" x14ac:dyDescent="0.25">
      <c r="B27" s="115">
        <v>41216</v>
      </c>
      <c r="C27" s="116" t="s">
        <v>2319</v>
      </c>
      <c r="D27" s="116" t="s">
        <v>194</v>
      </c>
      <c r="E27" s="116" t="s">
        <v>1785</v>
      </c>
      <c r="F27" s="119">
        <v>1031</v>
      </c>
      <c r="G27" s="116" t="s">
        <v>556</v>
      </c>
      <c r="H27" s="118">
        <v>106.6</v>
      </c>
    </row>
    <row r="28" spans="2:8" s="104" customFormat="1" x14ac:dyDescent="0.25">
      <c r="B28" s="115">
        <v>41216</v>
      </c>
      <c r="C28" s="116" t="s">
        <v>2320</v>
      </c>
      <c r="D28" s="116" t="s">
        <v>2321</v>
      </c>
      <c r="E28" s="116" t="s">
        <v>1441</v>
      </c>
      <c r="F28" s="119">
        <v>1031</v>
      </c>
      <c r="G28" s="116" t="s">
        <v>556</v>
      </c>
      <c r="H28" s="118">
        <v>106.6</v>
      </c>
    </row>
    <row r="29" spans="2:8" s="104" customFormat="1" x14ac:dyDescent="0.25">
      <c r="B29" s="115">
        <v>41216</v>
      </c>
      <c r="C29" s="116" t="s">
        <v>2322</v>
      </c>
      <c r="D29" s="116" t="s">
        <v>2323</v>
      </c>
      <c r="E29" s="116" t="s">
        <v>1035</v>
      </c>
      <c r="F29" s="119">
        <v>1031</v>
      </c>
      <c r="G29" s="116" t="s">
        <v>556</v>
      </c>
      <c r="H29" s="118">
        <v>106.6</v>
      </c>
    </row>
    <row r="30" spans="2:8" s="104" customFormat="1" x14ac:dyDescent="0.25">
      <c r="B30" s="115">
        <v>41216</v>
      </c>
      <c r="C30" s="116" t="s">
        <v>2324</v>
      </c>
      <c r="D30" s="116" t="s">
        <v>2325</v>
      </c>
      <c r="E30" s="116" t="s">
        <v>629</v>
      </c>
      <c r="F30" s="117" t="s">
        <v>361</v>
      </c>
      <c r="G30" s="116" t="s">
        <v>363</v>
      </c>
      <c r="H30" s="118">
        <v>77.3</v>
      </c>
    </row>
    <row r="31" spans="2:8" s="104" customFormat="1" x14ac:dyDescent="0.25">
      <c r="B31" s="115">
        <v>41216</v>
      </c>
      <c r="C31" s="116" t="s">
        <v>2326</v>
      </c>
      <c r="D31" s="116" t="s">
        <v>2578</v>
      </c>
      <c r="E31" s="116" t="s">
        <v>629</v>
      </c>
      <c r="F31" s="117" t="s">
        <v>361</v>
      </c>
      <c r="G31" s="116" t="s">
        <v>363</v>
      </c>
      <c r="H31" s="118">
        <v>77.3</v>
      </c>
    </row>
    <row r="32" spans="2:8" s="104" customFormat="1" x14ac:dyDescent="0.25">
      <c r="B32" s="115"/>
      <c r="C32" s="116"/>
      <c r="D32" s="116"/>
      <c r="E32" s="116"/>
      <c r="F32" s="117"/>
      <c r="G32" s="116"/>
      <c r="H32" s="118"/>
    </row>
    <row r="33" spans="2:8" s="104" customFormat="1" x14ac:dyDescent="0.25">
      <c r="B33" s="115"/>
      <c r="C33" s="116"/>
      <c r="D33" s="116"/>
      <c r="E33" s="116"/>
      <c r="F33" s="117"/>
      <c r="G33" s="116"/>
      <c r="H33" s="118"/>
    </row>
    <row r="34" spans="2:8" s="104" customFormat="1" x14ac:dyDescent="0.25">
      <c r="B34" s="115"/>
      <c r="C34" s="116"/>
      <c r="D34" s="116"/>
      <c r="E34" s="116"/>
      <c r="F34" s="117"/>
      <c r="G34" s="116"/>
      <c r="H34" s="118"/>
    </row>
    <row r="35" spans="2:8" s="104" customFormat="1" x14ac:dyDescent="0.25">
      <c r="B35" s="115"/>
      <c r="C35" s="116"/>
      <c r="D35" s="116"/>
      <c r="E35" s="116"/>
      <c r="F35" s="117"/>
      <c r="G35" s="116"/>
      <c r="H35" s="118"/>
    </row>
    <row r="36" spans="2:8" s="104" customFormat="1" x14ac:dyDescent="0.25">
      <c r="B36" s="115"/>
      <c r="C36" s="116"/>
      <c r="D36" s="116"/>
      <c r="E36" s="116"/>
      <c r="F36" s="117"/>
      <c r="G36" s="116"/>
      <c r="H36" s="118"/>
    </row>
    <row r="37" spans="2:8" s="104" customFormat="1" x14ac:dyDescent="0.25">
      <c r="B37" s="115"/>
      <c r="C37" s="116"/>
      <c r="D37" s="116"/>
      <c r="E37" s="116"/>
      <c r="F37" s="117"/>
      <c r="G37" s="116"/>
      <c r="H37" s="118"/>
    </row>
    <row r="38" spans="2:8" s="104" customFormat="1" x14ac:dyDescent="0.25">
      <c r="B38" s="115">
        <v>41216</v>
      </c>
      <c r="C38" s="116" t="s">
        <v>2327</v>
      </c>
      <c r="D38" s="116" t="s">
        <v>2579</v>
      </c>
      <c r="E38" s="116" t="s">
        <v>1189</v>
      </c>
      <c r="F38" s="117" t="s">
        <v>361</v>
      </c>
      <c r="G38" s="116" t="s">
        <v>363</v>
      </c>
      <c r="H38" s="118">
        <v>77.3</v>
      </c>
    </row>
    <row r="39" spans="2:8" s="104" customFormat="1" x14ac:dyDescent="0.25">
      <c r="B39" s="115">
        <v>41216</v>
      </c>
      <c r="C39" s="116" t="s">
        <v>2329</v>
      </c>
      <c r="D39" s="116" t="s">
        <v>2580</v>
      </c>
      <c r="E39" s="116" t="s">
        <v>2328</v>
      </c>
      <c r="F39" s="117" t="s">
        <v>248</v>
      </c>
      <c r="G39" s="116" t="s">
        <v>366</v>
      </c>
      <c r="H39" s="118">
        <v>192.9</v>
      </c>
    </row>
    <row r="40" spans="2:8" s="104" customFormat="1" x14ac:dyDescent="0.25">
      <c r="B40" s="115">
        <v>41216</v>
      </c>
      <c r="C40" s="116" t="s">
        <v>2330</v>
      </c>
      <c r="D40" s="116" t="s">
        <v>2581</v>
      </c>
      <c r="E40" s="116" t="s">
        <v>2331</v>
      </c>
      <c r="F40" s="117" t="s">
        <v>249</v>
      </c>
      <c r="G40" s="116" t="s">
        <v>367</v>
      </c>
      <c r="H40" s="118">
        <v>110.9</v>
      </c>
    </row>
    <row r="41" spans="2:8" s="104" customFormat="1" x14ac:dyDescent="0.25">
      <c r="B41" s="115">
        <v>41216</v>
      </c>
      <c r="C41" s="116" t="s">
        <v>2332</v>
      </c>
      <c r="D41" s="116" t="s">
        <v>2333</v>
      </c>
      <c r="E41" s="116" t="s">
        <v>2334</v>
      </c>
      <c r="F41" s="117" t="s">
        <v>249</v>
      </c>
      <c r="G41" s="116" t="s">
        <v>367</v>
      </c>
      <c r="H41" s="118">
        <v>110.9</v>
      </c>
    </row>
    <row r="42" spans="2:8" s="104" customFormat="1" x14ac:dyDescent="0.25">
      <c r="B42" s="115">
        <v>41216</v>
      </c>
      <c r="C42" s="116" t="s">
        <v>2335</v>
      </c>
      <c r="D42" s="116" t="s">
        <v>2582</v>
      </c>
      <c r="E42" s="116" t="s">
        <v>2336</v>
      </c>
      <c r="F42" s="117" t="s">
        <v>249</v>
      </c>
      <c r="G42" s="116" t="s">
        <v>367</v>
      </c>
      <c r="H42" s="118">
        <v>110.9</v>
      </c>
    </row>
    <row r="43" spans="2:8" s="104" customFormat="1" x14ac:dyDescent="0.25">
      <c r="B43" s="115">
        <v>41216</v>
      </c>
      <c r="C43" s="116" t="s">
        <v>2358</v>
      </c>
      <c r="D43" s="116" t="s">
        <v>1610</v>
      </c>
      <c r="E43" s="116" t="s">
        <v>523</v>
      </c>
      <c r="F43" s="117" t="s">
        <v>249</v>
      </c>
      <c r="G43" s="116" t="s">
        <v>367</v>
      </c>
      <c r="H43" s="118">
        <v>110.9</v>
      </c>
    </row>
    <row r="44" spans="2:8" s="104" customFormat="1" ht="15" customHeight="1" x14ac:dyDescent="0.25">
      <c r="B44" s="115">
        <v>41217</v>
      </c>
      <c r="C44" s="116" t="s">
        <v>2338</v>
      </c>
      <c r="D44" s="116" t="s">
        <v>2337</v>
      </c>
      <c r="E44" s="116" t="s">
        <v>2173</v>
      </c>
      <c r="F44" s="117" t="s">
        <v>252</v>
      </c>
      <c r="G44" s="116" t="s">
        <v>251</v>
      </c>
      <c r="H44" s="118">
        <v>241</v>
      </c>
    </row>
    <row r="45" spans="2:8" s="104" customFormat="1" ht="18" customHeight="1" x14ac:dyDescent="0.25">
      <c r="B45" s="115">
        <v>41217</v>
      </c>
      <c r="C45" s="116" t="s">
        <v>2339</v>
      </c>
      <c r="D45" s="116" t="s">
        <v>2583</v>
      </c>
      <c r="E45" s="116" t="s">
        <v>2340</v>
      </c>
      <c r="F45" s="117" t="s">
        <v>559</v>
      </c>
      <c r="G45" s="116" t="s">
        <v>928</v>
      </c>
      <c r="H45" s="118">
        <v>110.9</v>
      </c>
    </row>
    <row r="46" spans="2:8" s="104" customFormat="1" ht="18" customHeight="1" x14ac:dyDescent="0.25">
      <c r="B46" s="115">
        <v>41217</v>
      </c>
      <c r="C46" s="116" t="s">
        <v>2571</v>
      </c>
      <c r="D46" s="116" t="s">
        <v>2584</v>
      </c>
      <c r="E46" s="116" t="s">
        <v>1576</v>
      </c>
      <c r="F46" s="117" t="s">
        <v>559</v>
      </c>
      <c r="G46" s="116" t="s">
        <v>928</v>
      </c>
      <c r="H46" s="118">
        <v>110.9</v>
      </c>
    </row>
    <row r="47" spans="2:8" s="104" customFormat="1" x14ac:dyDescent="0.25">
      <c r="B47" s="115"/>
      <c r="C47" s="116"/>
      <c r="D47" s="116"/>
      <c r="E47" s="116"/>
      <c r="F47" s="119">
        <v>3058</v>
      </c>
      <c r="G47" s="120" t="s">
        <v>2342</v>
      </c>
      <c r="H47" s="118">
        <v>129.69999999999999</v>
      </c>
    </row>
    <row r="48" spans="2:8" s="104" customFormat="1" ht="18.75" customHeight="1" x14ac:dyDescent="0.25">
      <c r="B48" s="115">
        <v>41217</v>
      </c>
      <c r="C48" s="116" t="s">
        <v>2341</v>
      </c>
      <c r="D48" s="116" t="s">
        <v>2585</v>
      </c>
      <c r="E48" s="116" t="s">
        <v>2343</v>
      </c>
      <c r="F48" s="117" t="s">
        <v>559</v>
      </c>
      <c r="G48" s="116" t="s">
        <v>928</v>
      </c>
      <c r="H48" s="118">
        <v>110.9</v>
      </c>
    </row>
    <row r="49" spans="2:8" s="104" customFormat="1" x14ac:dyDescent="0.25">
      <c r="B49" s="115"/>
      <c r="C49" s="116"/>
      <c r="D49" s="116"/>
      <c r="E49" s="116"/>
      <c r="F49" s="117" t="s">
        <v>271</v>
      </c>
      <c r="G49" s="116" t="s">
        <v>960</v>
      </c>
      <c r="H49" s="118">
        <v>76.900000000000006</v>
      </c>
    </row>
    <row r="50" spans="2:8" s="104" customFormat="1" x14ac:dyDescent="0.25">
      <c r="B50" s="115">
        <v>41217</v>
      </c>
      <c r="C50" s="116" t="s">
        <v>2344</v>
      </c>
      <c r="D50" s="116" t="s">
        <v>2586</v>
      </c>
      <c r="E50" s="116" t="s">
        <v>536</v>
      </c>
      <c r="F50" s="117" t="s">
        <v>252</v>
      </c>
      <c r="G50" s="116" t="s">
        <v>251</v>
      </c>
      <c r="H50" s="118">
        <v>241</v>
      </c>
    </row>
    <row r="51" spans="2:8" s="104" customFormat="1" x14ac:dyDescent="0.25">
      <c r="B51" s="115">
        <v>41217</v>
      </c>
      <c r="C51" s="116" t="s">
        <v>2346</v>
      </c>
      <c r="D51" s="116" t="s">
        <v>2587</v>
      </c>
      <c r="E51" s="116" t="s">
        <v>2345</v>
      </c>
      <c r="F51" s="117" t="s">
        <v>559</v>
      </c>
      <c r="G51" s="116" t="s">
        <v>928</v>
      </c>
      <c r="H51" s="118">
        <v>110.9</v>
      </c>
    </row>
    <row r="52" spans="2:8" s="104" customFormat="1" ht="17.25" customHeight="1" x14ac:dyDescent="0.25">
      <c r="B52" s="115">
        <v>41217</v>
      </c>
      <c r="C52" s="116" t="s">
        <v>2347</v>
      </c>
      <c r="D52" s="116" t="s">
        <v>2588</v>
      </c>
      <c r="E52" s="116" t="s">
        <v>2348</v>
      </c>
      <c r="F52" s="117" t="s">
        <v>559</v>
      </c>
      <c r="G52" s="116" t="s">
        <v>928</v>
      </c>
      <c r="H52" s="118">
        <v>110.9</v>
      </c>
    </row>
    <row r="53" spans="2:8" s="104" customFormat="1" x14ac:dyDescent="0.25">
      <c r="B53" s="115"/>
      <c r="C53" s="116"/>
      <c r="D53" s="116"/>
      <c r="E53" s="116"/>
      <c r="F53" s="117" t="s">
        <v>322</v>
      </c>
      <c r="G53" s="116" t="s">
        <v>11</v>
      </c>
      <c r="H53" s="118">
        <v>57</v>
      </c>
    </row>
    <row r="54" spans="2:8" s="104" customFormat="1" x14ac:dyDescent="0.25">
      <c r="B54" s="115">
        <v>41217</v>
      </c>
      <c r="C54" s="116" t="s">
        <v>2349</v>
      </c>
      <c r="D54" s="116" t="s">
        <v>2589</v>
      </c>
      <c r="E54" s="116" t="s">
        <v>611</v>
      </c>
      <c r="F54" s="119">
        <v>1031</v>
      </c>
      <c r="G54" s="116" t="s">
        <v>556</v>
      </c>
      <c r="H54" s="118">
        <v>106.6</v>
      </c>
    </row>
    <row r="55" spans="2:8" s="104" customFormat="1" x14ac:dyDescent="0.25">
      <c r="B55" s="115">
        <v>41217</v>
      </c>
      <c r="C55" s="116" t="s">
        <v>2350</v>
      </c>
      <c r="D55" s="116" t="s">
        <v>2351</v>
      </c>
      <c r="E55" s="116" t="s">
        <v>684</v>
      </c>
      <c r="F55" s="119">
        <v>1031</v>
      </c>
      <c r="G55" s="116" t="s">
        <v>556</v>
      </c>
      <c r="H55" s="118">
        <v>106.6</v>
      </c>
    </row>
    <row r="56" spans="2:8" s="104" customFormat="1" x14ac:dyDescent="0.25">
      <c r="B56" s="115">
        <v>41217</v>
      </c>
      <c r="C56" s="116" t="s">
        <v>2352</v>
      </c>
      <c r="D56" s="116" t="s">
        <v>2353</v>
      </c>
      <c r="E56" s="116" t="s">
        <v>2033</v>
      </c>
      <c r="F56" s="119">
        <v>1031</v>
      </c>
      <c r="G56" s="116" t="s">
        <v>556</v>
      </c>
      <c r="H56" s="118">
        <v>106.6</v>
      </c>
    </row>
    <row r="57" spans="2:8" s="104" customFormat="1" x14ac:dyDescent="0.25">
      <c r="B57" s="115"/>
      <c r="C57" s="116"/>
      <c r="D57" s="116"/>
      <c r="E57" s="116"/>
      <c r="F57" s="119">
        <v>3113</v>
      </c>
      <c r="G57" s="116" t="s">
        <v>2568</v>
      </c>
      <c r="H57" s="118">
        <v>37.200000000000003</v>
      </c>
    </row>
    <row r="58" spans="2:8" s="104" customFormat="1" x14ac:dyDescent="0.25">
      <c r="B58" s="115">
        <v>41217</v>
      </c>
      <c r="C58" s="116" t="s">
        <v>2354</v>
      </c>
      <c r="D58" s="116" t="s">
        <v>2355</v>
      </c>
      <c r="E58" s="116" t="s">
        <v>1185</v>
      </c>
      <c r="F58" s="119">
        <v>1031</v>
      </c>
      <c r="G58" s="116" t="s">
        <v>556</v>
      </c>
      <c r="H58" s="118">
        <v>106.6</v>
      </c>
    </row>
    <row r="59" spans="2:8" s="104" customFormat="1" x14ac:dyDescent="0.25">
      <c r="B59" s="115"/>
      <c r="C59" s="116"/>
      <c r="D59" s="116"/>
      <c r="E59" s="116"/>
      <c r="F59" s="119">
        <v>7632</v>
      </c>
      <c r="G59" s="116" t="s">
        <v>2569</v>
      </c>
      <c r="H59" s="118">
        <v>161.19999999999999</v>
      </c>
    </row>
    <row r="60" spans="2:8" s="104" customFormat="1" x14ac:dyDescent="0.25">
      <c r="B60" s="115">
        <v>41217</v>
      </c>
      <c r="C60" s="116" t="s">
        <v>2359</v>
      </c>
      <c r="D60" s="116" t="s">
        <v>2360</v>
      </c>
      <c r="E60" s="116" t="s">
        <v>2361</v>
      </c>
      <c r="F60" s="119">
        <v>1031</v>
      </c>
      <c r="G60" s="116" t="s">
        <v>556</v>
      </c>
      <c r="H60" s="118">
        <v>106.6</v>
      </c>
    </row>
    <row r="61" spans="2:8" s="104" customFormat="1" x14ac:dyDescent="0.25">
      <c r="B61" s="115">
        <v>41217</v>
      </c>
      <c r="C61" s="116" t="s">
        <v>2572</v>
      </c>
      <c r="D61" s="116" t="s">
        <v>1926</v>
      </c>
      <c r="E61" s="116" t="s">
        <v>2573</v>
      </c>
      <c r="F61" s="119">
        <v>1031</v>
      </c>
      <c r="G61" s="116" t="s">
        <v>556</v>
      </c>
      <c r="H61" s="118">
        <v>106.6</v>
      </c>
    </row>
    <row r="62" spans="2:8" s="104" customFormat="1" x14ac:dyDescent="0.25">
      <c r="B62" s="115">
        <v>41217</v>
      </c>
      <c r="C62" s="116" t="s">
        <v>2362</v>
      </c>
      <c r="D62" s="116" t="s">
        <v>2363</v>
      </c>
      <c r="E62" s="116" t="s">
        <v>1107</v>
      </c>
      <c r="F62" s="117" t="s">
        <v>361</v>
      </c>
      <c r="G62" s="116" t="s">
        <v>363</v>
      </c>
      <c r="H62" s="118">
        <v>77.3</v>
      </c>
    </row>
    <row r="63" spans="2:8" s="104" customFormat="1" x14ac:dyDescent="0.25">
      <c r="B63" s="115">
        <v>41217</v>
      </c>
      <c r="C63" s="116" t="s">
        <v>2364</v>
      </c>
      <c r="D63" s="116" t="s">
        <v>2365</v>
      </c>
      <c r="E63" s="116" t="s">
        <v>757</v>
      </c>
      <c r="F63" s="117" t="s">
        <v>361</v>
      </c>
      <c r="G63" s="116" t="s">
        <v>363</v>
      </c>
      <c r="H63" s="118">
        <v>77.3</v>
      </c>
    </row>
    <row r="64" spans="2:8" s="104" customFormat="1" x14ac:dyDescent="0.25">
      <c r="B64" s="115">
        <v>41217</v>
      </c>
      <c r="C64" s="116" t="s">
        <v>2366</v>
      </c>
      <c r="D64" s="116" t="s">
        <v>2367</v>
      </c>
      <c r="E64" s="116" t="s">
        <v>2368</v>
      </c>
      <c r="F64" s="117" t="s">
        <v>361</v>
      </c>
      <c r="G64" s="116" t="s">
        <v>363</v>
      </c>
      <c r="H64" s="118">
        <v>77.3</v>
      </c>
    </row>
    <row r="65" spans="2:8" s="104" customFormat="1" x14ac:dyDescent="0.25">
      <c r="B65" s="115">
        <v>41217</v>
      </c>
      <c r="C65" s="116" t="s">
        <v>2369</v>
      </c>
      <c r="D65" s="116" t="s">
        <v>2370</v>
      </c>
      <c r="E65" s="116" t="s">
        <v>2371</v>
      </c>
      <c r="F65" s="117" t="s">
        <v>361</v>
      </c>
      <c r="G65" s="116" t="s">
        <v>363</v>
      </c>
      <c r="H65" s="118">
        <v>77.3</v>
      </c>
    </row>
    <row r="66" spans="2:8" s="104" customFormat="1" x14ac:dyDescent="0.25">
      <c r="B66" s="115">
        <v>41217</v>
      </c>
      <c r="C66" s="116" t="s">
        <v>2372</v>
      </c>
      <c r="D66" s="116" t="s">
        <v>2373</v>
      </c>
      <c r="E66" s="116" t="s">
        <v>2374</v>
      </c>
      <c r="F66" s="117" t="s">
        <v>361</v>
      </c>
      <c r="G66" s="116" t="s">
        <v>363</v>
      </c>
      <c r="H66" s="118">
        <v>77.3</v>
      </c>
    </row>
    <row r="67" spans="2:8" s="104" customFormat="1" x14ac:dyDescent="0.25">
      <c r="B67" s="115">
        <v>41217</v>
      </c>
      <c r="C67" s="116" t="s">
        <v>2375</v>
      </c>
      <c r="D67" s="116" t="s">
        <v>2376</v>
      </c>
      <c r="E67" s="116" t="s">
        <v>2377</v>
      </c>
      <c r="F67" s="117" t="s">
        <v>361</v>
      </c>
      <c r="G67" s="116" t="s">
        <v>363</v>
      </c>
      <c r="H67" s="118">
        <v>77.3</v>
      </c>
    </row>
    <row r="68" spans="2:8" s="104" customFormat="1" x14ac:dyDescent="0.25">
      <c r="B68" s="115">
        <v>41217</v>
      </c>
      <c r="C68" s="116" t="s">
        <v>2378</v>
      </c>
      <c r="D68" s="116" t="s">
        <v>2379</v>
      </c>
      <c r="E68" s="116" t="s">
        <v>2380</v>
      </c>
      <c r="F68" s="117" t="s">
        <v>361</v>
      </c>
      <c r="G68" s="116" t="s">
        <v>363</v>
      </c>
      <c r="H68" s="118">
        <v>77.3</v>
      </c>
    </row>
    <row r="69" spans="2:8" s="104" customFormat="1" x14ac:dyDescent="0.25">
      <c r="B69" s="115"/>
      <c r="C69" s="116"/>
      <c r="D69" s="116"/>
      <c r="E69" s="116"/>
      <c r="F69" s="117"/>
      <c r="G69" s="116"/>
      <c r="H69" s="118"/>
    </row>
    <row r="70" spans="2:8" s="104" customFormat="1" x14ac:dyDescent="0.25">
      <c r="B70" s="115"/>
      <c r="C70" s="116"/>
      <c r="D70" s="116"/>
      <c r="E70" s="116"/>
      <c r="F70" s="117"/>
      <c r="G70" s="116"/>
      <c r="H70" s="118"/>
    </row>
    <row r="71" spans="2:8" s="104" customFormat="1" x14ac:dyDescent="0.25">
      <c r="B71" s="115"/>
      <c r="C71" s="116"/>
      <c r="D71" s="116"/>
      <c r="E71" s="116"/>
      <c r="F71" s="117"/>
      <c r="G71" s="116"/>
      <c r="H71" s="118"/>
    </row>
    <row r="72" spans="2:8" s="104" customFormat="1" x14ac:dyDescent="0.25">
      <c r="B72" s="115"/>
      <c r="C72" s="116"/>
      <c r="D72" s="116"/>
      <c r="E72" s="116"/>
      <c r="F72" s="117"/>
      <c r="G72" s="116"/>
      <c r="H72" s="118"/>
    </row>
    <row r="73" spans="2:8" s="104" customFormat="1" x14ac:dyDescent="0.25">
      <c r="B73" s="115"/>
      <c r="C73" s="116"/>
      <c r="D73" s="116"/>
      <c r="E73" s="116"/>
      <c r="F73" s="117"/>
      <c r="G73" s="116"/>
      <c r="H73" s="118"/>
    </row>
    <row r="74" spans="2:8" s="104" customFormat="1" x14ac:dyDescent="0.25">
      <c r="B74" s="115"/>
      <c r="C74" s="116"/>
      <c r="D74" s="116"/>
      <c r="E74" s="116"/>
      <c r="F74" s="117"/>
      <c r="G74" s="116"/>
      <c r="H74" s="118"/>
    </row>
    <row r="75" spans="2:8" s="104" customFormat="1" x14ac:dyDescent="0.25">
      <c r="B75" s="115">
        <v>41217</v>
      </c>
      <c r="C75" s="116" t="s">
        <v>2381</v>
      </c>
      <c r="D75" s="116" t="s">
        <v>668</v>
      </c>
      <c r="E75" s="116" t="s">
        <v>2382</v>
      </c>
      <c r="F75" s="117" t="s">
        <v>361</v>
      </c>
      <c r="G75" s="116" t="s">
        <v>363</v>
      </c>
      <c r="H75" s="118">
        <v>77.3</v>
      </c>
    </row>
    <row r="76" spans="2:8" s="104" customFormat="1" x14ac:dyDescent="0.25">
      <c r="B76" s="115">
        <v>41217</v>
      </c>
      <c r="C76" s="116" t="s">
        <v>2383</v>
      </c>
      <c r="D76" s="116" t="s">
        <v>2590</v>
      </c>
      <c r="E76" s="116" t="s">
        <v>851</v>
      </c>
      <c r="F76" s="117" t="s">
        <v>361</v>
      </c>
      <c r="G76" s="116" t="s">
        <v>363</v>
      </c>
      <c r="H76" s="118">
        <v>77.3</v>
      </c>
    </row>
    <row r="77" spans="2:8" s="104" customFormat="1" x14ac:dyDescent="0.25">
      <c r="B77" s="115">
        <v>41217</v>
      </c>
      <c r="C77" s="116" t="s">
        <v>2385</v>
      </c>
      <c r="D77" s="116" t="s">
        <v>2384</v>
      </c>
      <c r="E77" s="116" t="s">
        <v>510</v>
      </c>
      <c r="F77" s="117" t="s">
        <v>361</v>
      </c>
      <c r="G77" s="116" t="s">
        <v>363</v>
      </c>
      <c r="H77" s="118">
        <v>77.3</v>
      </c>
    </row>
    <row r="78" spans="2:8" s="104" customFormat="1" x14ac:dyDescent="0.25">
      <c r="B78" s="115"/>
      <c r="C78" s="116"/>
      <c r="D78" s="116"/>
      <c r="E78" s="116"/>
      <c r="F78" s="117" t="s">
        <v>371</v>
      </c>
      <c r="G78" s="116" t="s">
        <v>2386</v>
      </c>
      <c r="H78" s="118">
        <v>129.69999999999999</v>
      </c>
    </row>
    <row r="79" spans="2:8" s="104" customFormat="1" x14ac:dyDescent="0.25">
      <c r="B79" s="115">
        <v>41217</v>
      </c>
      <c r="C79" s="116" t="s">
        <v>2387</v>
      </c>
      <c r="D79" s="116" t="s">
        <v>2388</v>
      </c>
      <c r="E79" s="116" t="s">
        <v>2389</v>
      </c>
      <c r="F79" s="117" t="s">
        <v>248</v>
      </c>
      <c r="G79" s="116" t="s">
        <v>366</v>
      </c>
      <c r="H79" s="118">
        <v>192.9</v>
      </c>
    </row>
    <row r="80" spans="2:8" s="104" customFormat="1" x14ac:dyDescent="0.25">
      <c r="B80" s="115"/>
      <c r="C80" s="116"/>
      <c r="D80" s="116"/>
      <c r="E80" s="116"/>
      <c r="F80" s="117" t="s">
        <v>271</v>
      </c>
      <c r="G80" s="116" t="s">
        <v>960</v>
      </c>
      <c r="H80" s="118">
        <v>76.900000000000006</v>
      </c>
    </row>
    <row r="81" spans="2:8" s="104" customFormat="1" x14ac:dyDescent="0.25">
      <c r="B81" s="115"/>
      <c r="C81" s="116"/>
      <c r="D81" s="116"/>
      <c r="E81" s="116"/>
      <c r="F81" s="117" t="s">
        <v>322</v>
      </c>
      <c r="G81" s="116" t="s">
        <v>11</v>
      </c>
      <c r="H81" s="118">
        <v>57</v>
      </c>
    </row>
    <row r="82" spans="2:8" s="104" customFormat="1" x14ac:dyDescent="0.25">
      <c r="B82" s="115">
        <v>41217</v>
      </c>
      <c r="C82" s="116" t="s">
        <v>2390</v>
      </c>
      <c r="D82" s="116" t="s">
        <v>2591</v>
      </c>
      <c r="E82" s="116" t="s">
        <v>1421</v>
      </c>
      <c r="F82" s="117" t="s">
        <v>249</v>
      </c>
      <c r="G82" s="116" t="s">
        <v>367</v>
      </c>
      <c r="H82" s="118">
        <v>110.9</v>
      </c>
    </row>
    <row r="83" spans="2:8" s="104" customFormat="1" x14ac:dyDescent="0.25">
      <c r="B83" s="115">
        <v>41220</v>
      </c>
      <c r="C83" s="116" t="s">
        <v>2305</v>
      </c>
      <c r="D83" s="116" t="s">
        <v>2306</v>
      </c>
      <c r="E83" s="116" t="s">
        <v>666</v>
      </c>
      <c r="F83" s="119">
        <v>1012</v>
      </c>
      <c r="G83" s="120" t="s">
        <v>243</v>
      </c>
      <c r="H83" s="118">
        <v>93.9</v>
      </c>
    </row>
    <row r="84" spans="2:8" s="104" customFormat="1" x14ac:dyDescent="0.25">
      <c r="B84" s="115"/>
      <c r="C84" s="116"/>
      <c r="D84" s="116"/>
      <c r="E84" s="116"/>
      <c r="F84" s="117" t="s">
        <v>322</v>
      </c>
      <c r="G84" s="116" t="s">
        <v>11</v>
      </c>
      <c r="H84" s="118">
        <v>57</v>
      </c>
    </row>
    <row r="85" spans="2:8" s="104" customFormat="1" x14ac:dyDescent="0.25">
      <c r="B85" s="115"/>
      <c r="C85" s="105"/>
      <c r="D85" s="105"/>
      <c r="E85" s="105"/>
      <c r="F85" s="117" t="s">
        <v>271</v>
      </c>
      <c r="G85" s="116" t="s">
        <v>2003</v>
      </c>
      <c r="H85" s="118">
        <f>76.9*2</f>
        <v>153.80000000000001</v>
      </c>
    </row>
    <row r="86" spans="2:8" s="104" customFormat="1" x14ac:dyDescent="0.25">
      <c r="B86" s="115"/>
      <c r="C86" s="105"/>
      <c r="D86" s="105"/>
      <c r="E86" s="105"/>
      <c r="F86" s="117" t="s">
        <v>1194</v>
      </c>
      <c r="G86" s="116" t="s">
        <v>2574</v>
      </c>
      <c r="H86" s="118">
        <v>36.1</v>
      </c>
    </row>
    <row r="87" spans="2:8" s="104" customFormat="1" x14ac:dyDescent="0.25">
      <c r="B87" s="115">
        <v>41222</v>
      </c>
      <c r="C87" s="105" t="s">
        <v>2391</v>
      </c>
      <c r="D87" s="105" t="s">
        <v>2392</v>
      </c>
      <c r="E87" s="105" t="s">
        <v>1229</v>
      </c>
      <c r="F87" s="119">
        <v>1012</v>
      </c>
      <c r="G87" s="120" t="s">
        <v>243</v>
      </c>
      <c r="H87" s="118">
        <v>93.9</v>
      </c>
    </row>
    <row r="88" spans="2:8" s="104" customFormat="1" x14ac:dyDescent="0.25">
      <c r="B88" s="115"/>
      <c r="C88" s="105"/>
      <c r="D88" s="105"/>
      <c r="E88" s="105"/>
      <c r="F88" s="117" t="s">
        <v>271</v>
      </c>
      <c r="G88" s="116" t="s">
        <v>960</v>
      </c>
      <c r="H88" s="118">
        <v>76.900000000000006</v>
      </c>
    </row>
    <row r="89" spans="2:8" s="104" customFormat="1" ht="16.5" customHeight="1" x14ac:dyDescent="0.25">
      <c r="B89" s="115">
        <v>41222</v>
      </c>
      <c r="C89" s="105" t="s">
        <v>2393</v>
      </c>
      <c r="D89" s="105" t="s">
        <v>2394</v>
      </c>
      <c r="E89" s="105" t="s">
        <v>675</v>
      </c>
      <c r="F89" s="117" t="s">
        <v>244</v>
      </c>
      <c r="G89" s="116" t="s">
        <v>369</v>
      </c>
      <c r="H89" s="118">
        <v>110.9</v>
      </c>
    </row>
    <row r="90" spans="2:8" s="104" customFormat="1" x14ac:dyDescent="0.25">
      <c r="B90" s="115">
        <v>41222</v>
      </c>
      <c r="C90" s="105" t="s">
        <v>2395</v>
      </c>
      <c r="D90" s="105" t="s">
        <v>2396</v>
      </c>
      <c r="E90" s="105" t="s">
        <v>2361</v>
      </c>
      <c r="F90" s="117" t="s">
        <v>246</v>
      </c>
      <c r="G90" s="116" t="s">
        <v>370</v>
      </c>
      <c r="H90" s="118">
        <v>80.5</v>
      </c>
    </row>
    <row r="91" spans="2:8" s="104" customFormat="1" x14ac:dyDescent="0.25">
      <c r="B91" s="115"/>
      <c r="C91" s="105"/>
      <c r="D91" s="105"/>
      <c r="E91" s="105"/>
      <c r="F91" s="112" t="s">
        <v>2566</v>
      </c>
      <c r="G91" s="105" t="s">
        <v>2564</v>
      </c>
      <c r="H91" s="118">
        <v>172.1</v>
      </c>
    </row>
    <row r="92" spans="2:8" s="104" customFormat="1" ht="13.5" customHeight="1" x14ac:dyDescent="0.25">
      <c r="B92" s="115">
        <v>41222</v>
      </c>
      <c r="C92" s="105" t="s">
        <v>2397</v>
      </c>
      <c r="D92" s="105" t="s">
        <v>2398</v>
      </c>
      <c r="E92" s="105" t="s">
        <v>2399</v>
      </c>
      <c r="F92" s="117" t="s">
        <v>246</v>
      </c>
      <c r="G92" s="116" t="s">
        <v>370</v>
      </c>
      <c r="H92" s="118">
        <v>80.5</v>
      </c>
    </row>
    <row r="93" spans="2:8" s="104" customFormat="1" ht="16.5" customHeight="1" x14ac:dyDescent="0.25">
      <c r="B93" s="115">
        <v>41222</v>
      </c>
      <c r="C93" s="105" t="s">
        <v>990</v>
      </c>
      <c r="D93" s="105" t="s">
        <v>991</v>
      </c>
      <c r="E93" s="105" t="s">
        <v>2400</v>
      </c>
      <c r="F93" s="117" t="s">
        <v>246</v>
      </c>
      <c r="G93" s="116" t="s">
        <v>370</v>
      </c>
      <c r="H93" s="118">
        <v>80.5</v>
      </c>
    </row>
    <row r="94" spans="2:8" s="104" customFormat="1" x14ac:dyDescent="0.25">
      <c r="B94" s="115">
        <v>41223</v>
      </c>
      <c r="C94" s="105" t="s">
        <v>2401</v>
      </c>
      <c r="D94" s="105" t="s">
        <v>2402</v>
      </c>
      <c r="E94" s="105" t="s">
        <v>1465</v>
      </c>
      <c r="F94" s="119">
        <v>1012</v>
      </c>
      <c r="G94" s="120" t="s">
        <v>243</v>
      </c>
      <c r="H94" s="118">
        <v>93.9</v>
      </c>
    </row>
    <row r="95" spans="2:8" s="104" customFormat="1" x14ac:dyDescent="0.25">
      <c r="B95" s="115">
        <v>41223</v>
      </c>
      <c r="C95" s="105" t="s">
        <v>2403</v>
      </c>
      <c r="D95" s="105" t="s">
        <v>2404</v>
      </c>
      <c r="E95" s="105" t="s">
        <v>1426</v>
      </c>
      <c r="F95" s="119">
        <v>1031</v>
      </c>
      <c r="G95" s="116" t="s">
        <v>556</v>
      </c>
      <c r="H95" s="118">
        <v>106.6</v>
      </c>
    </row>
    <row r="96" spans="2:8" s="104" customFormat="1" x14ac:dyDescent="0.25">
      <c r="B96" s="115"/>
      <c r="C96" s="105"/>
      <c r="D96" s="105"/>
      <c r="E96" s="105"/>
      <c r="F96" s="117" t="s">
        <v>271</v>
      </c>
      <c r="G96" s="116" t="s">
        <v>960</v>
      </c>
      <c r="H96" s="118">
        <v>76.900000000000006</v>
      </c>
    </row>
    <row r="97" spans="2:8" s="104" customFormat="1" x14ac:dyDescent="0.25">
      <c r="B97" s="115">
        <v>41223</v>
      </c>
      <c r="C97" s="105" t="s">
        <v>2405</v>
      </c>
      <c r="D97" s="105" t="s">
        <v>2406</v>
      </c>
      <c r="E97" s="105" t="s">
        <v>1110</v>
      </c>
      <c r="F97" s="119">
        <v>1031</v>
      </c>
      <c r="G97" s="116" t="s">
        <v>556</v>
      </c>
      <c r="H97" s="118">
        <v>106.6</v>
      </c>
    </row>
    <row r="98" spans="2:8" s="104" customFormat="1" x14ac:dyDescent="0.25">
      <c r="B98" s="115"/>
      <c r="C98" s="105"/>
      <c r="D98" s="105"/>
      <c r="E98" s="105"/>
      <c r="F98" s="119">
        <v>3046</v>
      </c>
      <c r="G98" s="116" t="s">
        <v>2575</v>
      </c>
      <c r="H98" s="118">
        <v>81.900000000000006</v>
      </c>
    </row>
    <row r="99" spans="2:8" s="104" customFormat="1" x14ac:dyDescent="0.25">
      <c r="B99" s="115">
        <v>41223</v>
      </c>
      <c r="C99" s="105" t="s">
        <v>2407</v>
      </c>
      <c r="D99" s="105" t="s">
        <v>2408</v>
      </c>
      <c r="E99" s="105" t="s">
        <v>1418</v>
      </c>
      <c r="F99" s="119">
        <v>1031</v>
      </c>
      <c r="G99" s="116" t="s">
        <v>556</v>
      </c>
      <c r="H99" s="118">
        <v>106.6</v>
      </c>
    </row>
    <row r="100" spans="2:8" s="104" customFormat="1" x14ac:dyDescent="0.25">
      <c r="B100" s="115">
        <v>41223</v>
      </c>
      <c r="C100" s="105" t="s">
        <v>2409</v>
      </c>
      <c r="D100" s="105" t="s">
        <v>2410</v>
      </c>
      <c r="E100" s="105" t="s">
        <v>1503</v>
      </c>
      <c r="F100" s="117" t="s">
        <v>361</v>
      </c>
      <c r="G100" s="116" t="s">
        <v>363</v>
      </c>
      <c r="H100" s="118">
        <v>77.3</v>
      </c>
    </row>
    <row r="101" spans="2:8" s="104" customFormat="1" x14ac:dyDescent="0.25">
      <c r="B101" s="115">
        <v>41223</v>
      </c>
      <c r="C101" s="105" t="s">
        <v>2411</v>
      </c>
      <c r="D101" s="105" t="s">
        <v>2412</v>
      </c>
      <c r="E101" s="105" t="s">
        <v>1438</v>
      </c>
      <c r="F101" s="117" t="s">
        <v>361</v>
      </c>
      <c r="G101" s="116" t="s">
        <v>363</v>
      </c>
      <c r="H101" s="118">
        <v>77.3</v>
      </c>
    </row>
    <row r="102" spans="2:8" s="104" customFormat="1" x14ac:dyDescent="0.25">
      <c r="B102" s="115">
        <v>41223</v>
      </c>
      <c r="C102" s="105" t="s">
        <v>2413</v>
      </c>
      <c r="D102" s="105" t="s">
        <v>2414</v>
      </c>
      <c r="E102" s="105" t="s">
        <v>2418</v>
      </c>
      <c r="F102" s="117" t="s">
        <v>361</v>
      </c>
      <c r="G102" s="116" t="s">
        <v>363</v>
      </c>
      <c r="H102" s="118">
        <v>77.3</v>
      </c>
    </row>
    <row r="103" spans="2:8" s="104" customFormat="1" x14ac:dyDescent="0.25">
      <c r="B103" s="115">
        <v>41223</v>
      </c>
      <c r="C103" s="105" t="s">
        <v>2416</v>
      </c>
      <c r="D103" s="105" t="s">
        <v>2417</v>
      </c>
      <c r="E103" s="105" t="s">
        <v>2415</v>
      </c>
      <c r="F103" s="117" t="s">
        <v>361</v>
      </c>
      <c r="G103" s="116" t="s">
        <v>363</v>
      </c>
      <c r="H103" s="118">
        <v>77.3</v>
      </c>
    </row>
    <row r="104" spans="2:8" s="104" customFormat="1" x14ac:dyDescent="0.25">
      <c r="B104" s="115">
        <v>41223</v>
      </c>
      <c r="C104" s="105" t="s">
        <v>2419</v>
      </c>
      <c r="D104" s="105" t="s">
        <v>2420</v>
      </c>
      <c r="E104" s="105" t="s">
        <v>1115</v>
      </c>
      <c r="F104" s="117" t="s">
        <v>361</v>
      </c>
      <c r="G104" s="116" t="s">
        <v>363</v>
      </c>
      <c r="H104" s="118">
        <v>77.3</v>
      </c>
    </row>
    <row r="105" spans="2:8" s="104" customFormat="1" x14ac:dyDescent="0.25">
      <c r="B105" s="115">
        <v>41223</v>
      </c>
      <c r="C105" s="105" t="s">
        <v>2421</v>
      </c>
      <c r="D105" s="105" t="s">
        <v>2422</v>
      </c>
      <c r="E105" s="105" t="s">
        <v>2423</v>
      </c>
      <c r="F105" s="117" t="s">
        <v>361</v>
      </c>
      <c r="G105" s="116" t="s">
        <v>363</v>
      </c>
      <c r="H105" s="118">
        <v>77.3</v>
      </c>
    </row>
    <row r="106" spans="2:8" s="104" customFormat="1" x14ac:dyDescent="0.25">
      <c r="B106" s="115"/>
      <c r="C106" s="105"/>
      <c r="D106" s="105"/>
      <c r="E106" s="105"/>
      <c r="F106" s="117" t="s">
        <v>271</v>
      </c>
      <c r="G106" s="116" t="s">
        <v>960</v>
      </c>
      <c r="H106" s="118">
        <v>76.900000000000006</v>
      </c>
    </row>
    <row r="107" spans="2:8" s="104" customFormat="1" x14ac:dyDescent="0.25">
      <c r="B107" s="115"/>
      <c r="C107" s="105"/>
      <c r="D107" s="105"/>
      <c r="E107" s="105"/>
      <c r="F107" s="117"/>
      <c r="G107" s="116"/>
      <c r="H107" s="118"/>
    </row>
    <row r="108" spans="2:8" s="104" customFormat="1" x14ac:dyDescent="0.25">
      <c r="B108" s="115"/>
      <c r="C108" s="105"/>
      <c r="D108" s="105"/>
      <c r="E108" s="105"/>
      <c r="F108" s="117"/>
      <c r="G108" s="116"/>
      <c r="H108" s="118"/>
    </row>
    <row r="109" spans="2:8" s="104" customFormat="1" x14ac:dyDescent="0.25">
      <c r="B109" s="115"/>
      <c r="C109" s="105"/>
      <c r="D109" s="105"/>
      <c r="E109" s="105"/>
      <c r="F109" s="117"/>
      <c r="G109" s="116"/>
      <c r="H109" s="118"/>
    </row>
    <row r="110" spans="2:8" s="104" customFormat="1" x14ac:dyDescent="0.25">
      <c r="B110" s="115"/>
      <c r="C110" s="105"/>
      <c r="D110" s="105"/>
      <c r="E110" s="105"/>
      <c r="F110" s="117"/>
      <c r="G110" s="116"/>
      <c r="H110" s="118"/>
    </row>
    <row r="111" spans="2:8" s="104" customFormat="1" x14ac:dyDescent="0.25">
      <c r="B111" s="115"/>
      <c r="C111" s="105"/>
      <c r="D111" s="105"/>
      <c r="E111" s="105"/>
      <c r="F111" s="117"/>
      <c r="G111" s="116"/>
      <c r="H111" s="118"/>
    </row>
    <row r="112" spans="2:8" s="104" customFormat="1" x14ac:dyDescent="0.25">
      <c r="B112" s="115"/>
      <c r="C112" s="105"/>
      <c r="D112" s="105"/>
      <c r="E112" s="105"/>
      <c r="F112" s="117"/>
      <c r="G112" s="116"/>
      <c r="H112" s="118"/>
    </row>
    <row r="113" spans="2:8" s="104" customFormat="1" x14ac:dyDescent="0.25">
      <c r="B113" s="115">
        <v>41223</v>
      </c>
      <c r="C113" s="105" t="s">
        <v>2424</v>
      </c>
      <c r="D113" s="105" t="s">
        <v>2425</v>
      </c>
      <c r="E113" s="105" t="s">
        <v>1788</v>
      </c>
      <c r="F113" s="117" t="s">
        <v>361</v>
      </c>
      <c r="G113" s="116" t="s">
        <v>363</v>
      </c>
      <c r="H113" s="118">
        <v>77.3</v>
      </c>
    </row>
    <row r="114" spans="2:8" s="104" customFormat="1" x14ac:dyDescent="0.25">
      <c r="B114" s="115"/>
      <c r="C114" s="105"/>
      <c r="D114" s="105"/>
      <c r="E114" s="105"/>
      <c r="F114" s="117" t="s">
        <v>271</v>
      </c>
      <c r="G114" s="116" t="s">
        <v>960</v>
      </c>
      <c r="H114" s="118">
        <v>76.900000000000006</v>
      </c>
    </row>
    <row r="115" spans="2:8" s="104" customFormat="1" x14ac:dyDescent="0.25">
      <c r="B115" s="115"/>
      <c r="C115" s="105"/>
      <c r="D115" s="105"/>
      <c r="E115" s="105"/>
      <c r="F115" s="117" t="s">
        <v>322</v>
      </c>
      <c r="G115" s="116" t="s">
        <v>11</v>
      </c>
      <c r="H115" s="118">
        <v>57</v>
      </c>
    </row>
    <row r="116" spans="2:8" s="104" customFormat="1" x14ac:dyDescent="0.25">
      <c r="B116" s="115">
        <v>41223</v>
      </c>
      <c r="C116" s="105" t="s">
        <v>2426</v>
      </c>
      <c r="D116" s="105" t="s">
        <v>2427</v>
      </c>
      <c r="E116" s="105" t="s">
        <v>504</v>
      </c>
      <c r="F116" s="117" t="s">
        <v>361</v>
      </c>
      <c r="G116" s="116" t="s">
        <v>363</v>
      </c>
      <c r="H116" s="118">
        <v>77.3</v>
      </c>
    </row>
    <row r="117" spans="2:8" s="104" customFormat="1" x14ac:dyDescent="0.25">
      <c r="B117" s="115">
        <v>41223</v>
      </c>
      <c r="C117" s="105" t="s">
        <v>2428</v>
      </c>
      <c r="D117" s="105" t="s">
        <v>2429</v>
      </c>
      <c r="E117" s="105" t="s">
        <v>507</v>
      </c>
      <c r="F117" s="117" t="s">
        <v>361</v>
      </c>
      <c r="G117" s="116" t="s">
        <v>363</v>
      </c>
      <c r="H117" s="118">
        <v>77.3</v>
      </c>
    </row>
    <row r="118" spans="2:8" s="104" customFormat="1" x14ac:dyDescent="0.25">
      <c r="B118" s="106">
        <v>41223</v>
      </c>
      <c r="C118" s="105" t="s">
        <v>2430</v>
      </c>
      <c r="D118" s="105" t="s">
        <v>2431</v>
      </c>
      <c r="E118" s="105" t="s">
        <v>1009</v>
      </c>
      <c r="F118" s="117" t="s">
        <v>361</v>
      </c>
      <c r="G118" s="116" t="s">
        <v>363</v>
      </c>
      <c r="H118" s="118">
        <v>77.3</v>
      </c>
    </row>
    <row r="119" spans="2:8" s="104" customFormat="1" x14ac:dyDescent="0.25">
      <c r="B119" s="106">
        <v>41223</v>
      </c>
      <c r="C119" s="105" t="s">
        <v>2432</v>
      </c>
      <c r="D119" s="105" t="s">
        <v>2592</v>
      </c>
      <c r="E119" s="105" t="s">
        <v>1966</v>
      </c>
      <c r="F119" s="117" t="s">
        <v>248</v>
      </c>
      <c r="G119" s="116" t="s">
        <v>366</v>
      </c>
      <c r="H119" s="118">
        <v>192.9</v>
      </c>
    </row>
    <row r="120" spans="2:8" s="104" customFormat="1" x14ac:dyDescent="0.25">
      <c r="B120" s="106"/>
      <c r="C120" s="105"/>
      <c r="D120" s="105"/>
      <c r="E120" s="105"/>
      <c r="F120" s="117" t="s">
        <v>271</v>
      </c>
      <c r="G120" s="116" t="s">
        <v>960</v>
      </c>
      <c r="H120" s="118">
        <v>76.900000000000006</v>
      </c>
    </row>
    <row r="121" spans="2:8" s="104" customFormat="1" x14ac:dyDescent="0.25">
      <c r="B121" s="106">
        <v>41223</v>
      </c>
      <c r="C121" s="105" t="s">
        <v>2433</v>
      </c>
      <c r="D121" s="105" t="s">
        <v>2434</v>
      </c>
      <c r="E121" s="105" t="s">
        <v>641</v>
      </c>
      <c r="F121" s="117" t="s">
        <v>249</v>
      </c>
      <c r="G121" s="116" t="s">
        <v>367</v>
      </c>
      <c r="H121" s="118">
        <v>110.9</v>
      </c>
    </row>
    <row r="122" spans="2:8" s="104" customFormat="1" x14ac:dyDescent="0.25">
      <c r="B122" s="106"/>
      <c r="C122" s="105"/>
      <c r="D122" s="105"/>
      <c r="E122" s="105"/>
      <c r="F122" s="117" t="s">
        <v>271</v>
      </c>
      <c r="G122" s="116" t="s">
        <v>960</v>
      </c>
      <c r="H122" s="118">
        <v>76.900000000000006</v>
      </c>
    </row>
    <row r="123" spans="2:8" s="104" customFormat="1" x14ac:dyDescent="0.25">
      <c r="B123" s="106">
        <v>41223</v>
      </c>
      <c r="C123" s="105" t="s">
        <v>2435</v>
      </c>
      <c r="D123" s="105" t="s">
        <v>2593</v>
      </c>
      <c r="E123" s="105" t="s">
        <v>536</v>
      </c>
      <c r="F123" s="117" t="s">
        <v>252</v>
      </c>
      <c r="G123" s="116" t="s">
        <v>251</v>
      </c>
      <c r="H123" s="118">
        <v>241</v>
      </c>
    </row>
    <row r="124" spans="2:8" s="104" customFormat="1" ht="17.25" customHeight="1" x14ac:dyDescent="0.25">
      <c r="B124" s="106">
        <v>41224</v>
      </c>
      <c r="C124" s="105" t="s">
        <v>2436</v>
      </c>
      <c r="D124" s="105" t="s">
        <v>2594</v>
      </c>
      <c r="E124" s="105" t="s">
        <v>969</v>
      </c>
      <c r="F124" s="117" t="s">
        <v>559</v>
      </c>
      <c r="G124" s="116" t="s">
        <v>928</v>
      </c>
      <c r="H124" s="118">
        <v>110.9</v>
      </c>
    </row>
    <row r="125" spans="2:8" s="104" customFormat="1" x14ac:dyDescent="0.25">
      <c r="B125" s="115">
        <v>41224</v>
      </c>
      <c r="C125" s="116" t="s">
        <v>2437</v>
      </c>
      <c r="D125" s="116" t="s">
        <v>2595</v>
      </c>
      <c r="E125" s="116" t="s">
        <v>1907</v>
      </c>
      <c r="F125" s="117" t="s">
        <v>252</v>
      </c>
      <c r="G125" s="116" t="s">
        <v>251</v>
      </c>
      <c r="H125" s="118">
        <v>241</v>
      </c>
    </row>
    <row r="126" spans="2:8" s="104" customFormat="1" x14ac:dyDescent="0.25">
      <c r="B126" s="115"/>
      <c r="C126" s="116"/>
      <c r="D126" s="116"/>
      <c r="E126" s="116"/>
      <c r="F126" s="117" t="s">
        <v>927</v>
      </c>
      <c r="G126" s="116" t="s">
        <v>2438</v>
      </c>
      <c r="H126" s="118">
        <v>226.7</v>
      </c>
    </row>
    <row r="127" spans="2:8" s="104" customFormat="1" x14ac:dyDescent="0.25">
      <c r="B127" s="115">
        <v>41224</v>
      </c>
      <c r="C127" s="116" t="s">
        <v>2439</v>
      </c>
      <c r="D127" s="116" t="s">
        <v>2440</v>
      </c>
      <c r="E127" s="116" t="s">
        <v>2441</v>
      </c>
      <c r="F127" s="117" t="s">
        <v>252</v>
      </c>
      <c r="G127" s="116" t="s">
        <v>251</v>
      </c>
      <c r="H127" s="118">
        <v>241</v>
      </c>
    </row>
    <row r="128" spans="2:8" s="104" customFormat="1" x14ac:dyDescent="0.25">
      <c r="B128" s="115"/>
      <c r="C128" s="116"/>
      <c r="D128" s="116"/>
      <c r="E128" s="116"/>
      <c r="F128" s="117" t="s">
        <v>271</v>
      </c>
      <c r="G128" s="116" t="s">
        <v>960</v>
      </c>
      <c r="H128" s="118">
        <v>76.900000000000006</v>
      </c>
    </row>
    <row r="129" spans="2:8" s="104" customFormat="1" x14ac:dyDescent="0.25">
      <c r="B129" s="115"/>
      <c r="C129" s="116"/>
      <c r="D129" s="116"/>
      <c r="E129" s="116"/>
      <c r="F129" s="117" t="s">
        <v>322</v>
      </c>
      <c r="G129" s="116" t="s">
        <v>11</v>
      </c>
      <c r="H129" s="118">
        <v>57</v>
      </c>
    </row>
    <row r="130" spans="2:8" s="104" customFormat="1" x14ac:dyDescent="0.25">
      <c r="B130" s="115">
        <v>41224</v>
      </c>
      <c r="C130" s="116" t="s">
        <v>2442</v>
      </c>
      <c r="D130" s="116" t="s">
        <v>2443</v>
      </c>
      <c r="E130" s="116" t="s">
        <v>2444</v>
      </c>
      <c r="F130" s="119">
        <v>1031</v>
      </c>
      <c r="G130" s="116" t="s">
        <v>556</v>
      </c>
      <c r="H130" s="118">
        <v>106.6</v>
      </c>
    </row>
    <row r="131" spans="2:8" s="104" customFormat="1" x14ac:dyDescent="0.25">
      <c r="B131" s="115">
        <v>41224</v>
      </c>
      <c r="C131" s="116" t="s">
        <v>2445</v>
      </c>
      <c r="D131" s="116" t="s">
        <v>2446</v>
      </c>
      <c r="E131" s="116" t="s">
        <v>2447</v>
      </c>
      <c r="F131" s="119">
        <v>1031</v>
      </c>
      <c r="G131" s="116" t="s">
        <v>556</v>
      </c>
      <c r="H131" s="118">
        <v>106.6</v>
      </c>
    </row>
    <row r="132" spans="2:8" s="104" customFormat="1" x14ac:dyDescent="0.25">
      <c r="B132" s="115">
        <v>41224</v>
      </c>
      <c r="C132" s="116" t="s">
        <v>2448</v>
      </c>
      <c r="D132" s="116" t="s">
        <v>2449</v>
      </c>
      <c r="E132" s="116" t="s">
        <v>2450</v>
      </c>
      <c r="F132" s="119">
        <v>1031</v>
      </c>
      <c r="G132" s="116" t="s">
        <v>556</v>
      </c>
      <c r="H132" s="118">
        <v>106.6</v>
      </c>
    </row>
    <row r="133" spans="2:8" s="104" customFormat="1" x14ac:dyDescent="0.25">
      <c r="B133" s="115">
        <v>41224</v>
      </c>
      <c r="C133" s="116" t="s">
        <v>2451</v>
      </c>
      <c r="D133" s="116" t="s">
        <v>2452</v>
      </c>
      <c r="E133" s="116" t="s">
        <v>2453</v>
      </c>
      <c r="F133" s="117" t="s">
        <v>361</v>
      </c>
      <c r="G133" s="116" t="s">
        <v>363</v>
      </c>
      <c r="H133" s="118">
        <v>77.3</v>
      </c>
    </row>
    <row r="134" spans="2:8" s="104" customFormat="1" x14ac:dyDescent="0.25">
      <c r="B134" s="115">
        <v>41224</v>
      </c>
      <c r="C134" s="116" t="s">
        <v>2455</v>
      </c>
      <c r="D134" s="116" t="s">
        <v>2454</v>
      </c>
      <c r="E134" s="116" t="s">
        <v>2453</v>
      </c>
      <c r="F134" s="117" t="s">
        <v>361</v>
      </c>
      <c r="G134" s="116" t="s">
        <v>363</v>
      </c>
      <c r="H134" s="118">
        <v>77.3</v>
      </c>
    </row>
    <row r="135" spans="2:8" s="104" customFormat="1" x14ac:dyDescent="0.25">
      <c r="B135" s="115">
        <v>41224</v>
      </c>
      <c r="C135" s="116" t="s">
        <v>2456</v>
      </c>
      <c r="D135" s="116" t="s">
        <v>2457</v>
      </c>
      <c r="E135" s="116" t="s">
        <v>2453</v>
      </c>
      <c r="F135" s="117" t="s">
        <v>361</v>
      </c>
      <c r="G135" s="116" t="s">
        <v>363</v>
      </c>
      <c r="H135" s="118">
        <v>77.3</v>
      </c>
    </row>
    <row r="136" spans="2:8" s="104" customFormat="1" x14ac:dyDescent="0.25">
      <c r="B136" s="115">
        <v>41224</v>
      </c>
      <c r="C136" s="116" t="s">
        <v>2458</v>
      </c>
      <c r="D136" s="116" t="s">
        <v>2459</v>
      </c>
      <c r="E136" s="116" t="s">
        <v>2453</v>
      </c>
      <c r="F136" s="117" t="s">
        <v>361</v>
      </c>
      <c r="G136" s="116" t="s">
        <v>363</v>
      </c>
      <c r="H136" s="118">
        <v>77.3</v>
      </c>
    </row>
    <row r="137" spans="2:8" s="104" customFormat="1" x14ac:dyDescent="0.25">
      <c r="B137" s="115">
        <v>41224</v>
      </c>
      <c r="C137" s="116" t="s">
        <v>2460</v>
      </c>
      <c r="D137" s="116" t="s">
        <v>2461</v>
      </c>
      <c r="E137" s="116" t="s">
        <v>1465</v>
      </c>
      <c r="F137" s="117" t="s">
        <v>271</v>
      </c>
      <c r="G137" s="116" t="s">
        <v>960</v>
      </c>
      <c r="H137" s="118">
        <v>76.900000000000006</v>
      </c>
    </row>
    <row r="138" spans="2:8" s="104" customFormat="1" x14ac:dyDescent="0.25">
      <c r="B138" s="115"/>
      <c r="C138" s="116"/>
      <c r="D138" s="116"/>
      <c r="E138" s="116"/>
      <c r="F138" s="117" t="s">
        <v>322</v>
      </c>
      <c r="G138" s="116" t="s">
        <v>2246</v>
      </c>
      <c r="H138" s="118">
        <f>57*2</f>
        <v>114</v>
      </c>
    </row>
    <row r="139" spans="2:8" s="104" customFormat="1" x14ac:dyDescent="0.25">
      <c r="B139" s="115"/>
      <c r="C139" s="116"/>
      <c r="D139" s="116"/>
      <c r="E139" s="116"/>
      <c r="F139" s="117" t="s">
        <v>327</v>
      </c>
      <c r="G139" s="116" t="s">
        <v>1777</v>
      </c>
      <c r="H139" s="118">
        <v>192.2</v>
      </c>
    </row>
    <row r="140" spans="2:8" s="104" customFormat="1" x14ac:dyDescent="0.25">
      <c r="B140" s="115"/>
      <c r="C140" s="116"/>
      <c r="D140" s="116"/>
      <c r="E140" s="116"/>
      <c r="F140" s="117" t="s">
        <v>1194</v>
      </c>
      <c r="G140" s="116" t="s">
        <v>2574</v>
      </c>
      <c r="H140" s="118">
        <v>36.1</v>
      </c>
    </row>
    <row r="141" spans="2:8" s="104" customFormat="1" x14ac:dyDescent="0.25">
      <c r="B141" s="115">
        <v>41224</v>
      </c>
      <c r="C141" s="116" t="s">
        <v>2462</v>
      </c>
      <c r="D141" s="116" t="s">
        <v>2463</v>
      </c>
      <c r="E141" s="116" t="s">
        <v>2464</v>
      </c>
      <c r="F141" s="117" t="s">
        <v>361</v>
      </c>
      <c r="G141" s="116" t="s">
        <v>363</v>
      </c>
      <c r="H141" s="118">
        <v>77.3</v>
      </c>
    </row>
    <row r="142" spans="2:8" s="104" customFormat="1" x14ac:dyDescent="0.25">
      <c r="B142" s="115">
        <v>41224</v>
      </c>
      <c r="C142" s="116" t="s">
        <v>2465</v>
      </c>
      <c r="D142" s="116" t="s">
        <v>2466</v>
      </c>
      <c r="E142" s="116" t="s">
        <v>2467</v>
      </c>
      <c r="F142" s="117" t="s">
        <v>361</v>
      </c>
      <c r="G142" s="116" t="s">
        <v>363</v>
      </c>
      <c r="H142" s="118">
        <v>77.3</v>
      </c>
    </row>
    <row r="143" spans="2:8" s="104" customFormat="1" ht="14.45" customHeight="1" x14ac:dyDescent="0.25">
      <c r="B143" s="115">
        <v>41224</v>
      </c>
      <c r="C143" s="116" t="s">
        <v>2468</v>
      </c>
      <c r="D143" s="116" t="s">
        <v>1723</v>
      </c>
      <c r="E143" s="116" t="s">
        <v>2469</v>
      </c>
      <c r="F143" s="117" t="s">
        <v>361</v>
      </c>
      <c r="G143" s="116" t="s">
        <v>363</v>
      </c>
      <c r="H143" s="118">
        <v>77.3</v>
      </c>
    </row>
    <row r="144" spans="2:8" s="104" customFormat="1" ht="14.45" customHeight="1" x14ac:dyDescent="0.25">
      <c r="B144" s="115"/>
      <c r="C144" s="116"/>
      <c r="D144" s="116"/>
      <c r="E144" s="116"/>
      <c r="F144" s="117" t="s">
        <v>271</v>
      </c>
      <c r="G144" s="116" t="s">
        <v>960</v>
      </c>
      <c r="H144" s="118">
        <v>76.900000000000006</v>
      </c>
    </row>
    <row r="145" spans="2:8" s="104" customFormat="1" ht="14.45" customHeight="1" x14ac:dyDescent="0.25">
      <c r="B145" s="115"/>
      <c r="C145" s="116"/>
      <c r="D145" s="116"/>
      <c r="E145" s="116"/>
      <c r="F145" s="117"/>
      <c r="G145" s="116"/>
      <c r="H145" s="118"/>
    </row>
    <row r="146" spans="2:8" s="104" customFormat="1" ht="14.45" customHeight="1" x14ac:dyDescent="0.25">
      <c r="B146" s="115"/>
      <c r="C146" s="116"/>
      <c r="D146" s="116"/>
      <c r="E146" s="116"/>
      <c r="F146" s="117"/>
      <c r="G146" s="116"/>
      <c r="H146" s="118"/>
    </row>
    <row r="147" spans="2:8" s="104" customFormat="1" ht="14.45" customHeight="1" x14ac:dyDescent="0.25">
      <c r="B147" s="115"/>
      <c r="C147" s="116"/>
      <c r="D147" s="116"/>
      <c r="E147" s="116"/>
      <c r="F147" s="117"/>
      <c r="G147" s="116"/>
      <c r="H147" s="118"/>
    </row>
    <row r="148" spans="2:8" s="104" customFormat="1" ht="14.45" customHeight="1" x14ac:dyDescent="0.25">
      <c r="B148" s="115"/>
      <c r="C148" s="116"/>
      <c r="D148" s="116"/>
      <c r="E148" s="116"/>
      <c r="F148" s="117"/>
      <c r="G148" s="116"/>
      <c r="H148" s="118"/>
    </row>
    <row r="149" spans="2:8" s="104" customFormat="1" ht="14.45" customHeight="1" x14ac:dyDescent="0.25">
      <c r="B149" s="115"/>
      <c r="C149" s="116"/>
      <c r="D149" s="116"/>
      <c r="E149" s="116"/>
      <c r="F149" s="117"/>
      <c r="G149" s="116"/>
      <c r="H149" s="118"/>
    </row>
    <row r="150" spans="2:8" s="104" customFormat="1" ht="14.45" customHeight="1" x14ac:dyDescent="0.25">
      <c r="B150" s="115"/>
      <c r="C150" s="116"/>
      <c r="D150" s="116"/>
      <c r="E150" s="116"/>
      <c r="F150" s="117"/>
      <c r="G150" s="116"/>
      <c r="H150" s="118"/>
    </row>
    <row r="151" spans="2:8" s="104" customFormat="1" ht="14.45" customHeight="1" x14ac:dyDescent="0.25">
      <c r="B151" s="115">
        <v>41224</v>
      </c>
      <c r="C151" s="116" t="s">
        <v>2409</v>
      </c>
      <c r="D151" s="116" t="s">
        <v>2410</v>
      </c>
      <c r="E151" s="116" t="s">
        <v>1694</v>
      </c>
      <c r="F151" s="117" t="s">
        <v>361</v>
      </c>
      <c r="G151" s="116" t="s">
        <v>363</v>
      </c>
      <c r="H151" s="118">
        <v>77.3</v>
      </c>
    </row>
    <row r="152" spans="2:8" s="104" customFormat="1" ht="14.45" customHeight="1" x14ac:dyDescent="0.25">
      <c r="B152" s="115">
        <v>41224</v>
      </c>
      <c r="C152" s="116" t="s">
        <v>2470</v>
      </c>
      <c r="D152" s="116" t="s">
        <v>2471</v>
      </c>
      <c r="E152" s="116" t="s">
        <v>2002</v>
      </c>
      <c r="F152" s="117" t="s">
        <v>361</v>
      </c>
      <c r="G152" s="116" t="s">
        <v>363</v>
      </c>
      <c r="H152" s="118">
        <v>77.3</v>
      </c>
    </row>
    <row r="153" spans="2:8" s="104" customFormat="1" ht="14.45" customHeight="1" x14ac:dyDescent="0.25">
      <c r="B153" s="115">
        <v>41224</v>
      </c>
      <c r="C153" s="116" t="s">
        <v>2472</v>
      </c>
      <c r="D153" s="116" t="s">
        <v>2473</v>
      </c>
      <c r="E153" s="116" t="s">
        <v>1053</v>
      </c>
      <c r="F153" s="117" t="s">
        <v>361</v>
      </c>
      <c r="G153" s="116" t="s">
        <v>363</v>
      </c>
      <c r="H153" s="118">
        <v>77.3</v>
      </c>
    </row>
    <row r="154" spans="2:8" s="104" customFormat="1" ht="14.45" customHeight="1" x14ac:dyDescent="0.25">
      <c r="B154" s="115"/>
      <c r="C154" s="116"/>
      <c r="D154" s="116"/>
      <c r="E154" s="116"/>
      <c r="F154" s="117" t="s">
        <v>271</v>
      </c>
      <c r="G154" s="116" t="s">
        <v>960</v>
      </c>
      <c r="H154" s="118">
        <v>76.900000000000006</v>
      </c>
    </row>
    <row r="155" spans="2:8" s="104" customFormat="1" ht="14.45" customHeight="1" x14ac:dyDescent="0.25">
      <c r="B155" s="115"/>
      <c r="C155" s="116"/>
      <c r="D155" s="116"/>
      <c r="E155" s="116"/>
      <c r="F155" s="117" t="s">
        <v>322</v>
      </c>
      <c r="G155" s="116" t="s">
        <v>11</v>
      </c>
      <c r="H155" s="118">
        <v>57</v>
      </c>
    </row>
    <row r="156" spans="2:8" s="104" customFormat="1" ht="14.45" customHeight="1" x14ac:dyDescent="0.25">
      <c r="B156" s="115">
        <v>41224</v>
      </c>
      <c r="C156" s="116" t="s">
        <v>2474</v>
      </c>
      <c r="D156" s="116" t="s">
        <v>2475</v>
      </c>
      <c r="E156" s="116" t="s">
        <v>848</v>
      </c>
      <c r="F156" s="117" t="s">
        <v>361</v>
      </c>
      <c r="G156" s="116" t="s">
        <v>363</v>
      </c>
      <c r="H156" s="118">
        <v>77.3</v>
      </c>
    </row>
    <row r="157" spans="2:8" s="104" customFormat="1" ht="14.45" customHeight="1" x14ac:dyDescent="0.25">
      <c r="B157" s="115"/>
      <c r="C157" s="116"/>
      <c r="D157" s="116"/>
      <c r="E157" s="116"/>
      <c r="F157" s="117" t="s">
        <v>271</v>
      </c>
      <c r="G157" s="116" t="s">
        <v>960</v>
      </c>
      <c r="H157" s="118">
        <v>76.900000000000006</v>
      </c>
    </row>
    <row r="158" spans="2:8" s="104" customFormat="1" ht="14.45" customHeight="1" x14ac:dyDescent="0.25">
      <c r="B158" s="115">
        <v>41224</v>
      </c>
      <c r="C158" s="116" t="s">
        <v>1617</v>
      </c>
      <c r="D158" s="116" t="s">
        <v>1618</v>
      </c>
      <c r="E158" s="116" t="s">
        <v>2318</v>
      </c>
      <c r="F158" s="117" t="s">
        <v>361</v>
      </c>
      <c r="G158" s="116" t="s">
        <v>363</v>
      </c>
      <c r="H158" s="118">
        <v>77.3</v>
      </c>
    </row>
    <row r="159" spans="2:8" s="104" customFormat="1" ht="14.45" customHeight="1" x14ac:dyDescent="0.25">
      <c r="B159" s="115"/>
      <c r="C159" s="116"/>
      <c r="D159" s="116"/>
      <c r="E159" s="116"/>
      <c r="F159" s="117" t="s">
        <v>271</v>
      </c>
      <c r="G159" s="116" t="s">
        <v>960</v>
      </c>
      <c r="H159" s="118">
        <v>76.900000000000006</v>
      </c>
    </row>
    <row r="160" spans="2:8" s="104" customFormat="1" ht="14.45" customHeight="1" x14ac:dyDescent="0.25">
      <c r="B160" s="115">
        <v>41224</v>
      </c>
      <c r="C160" s="116" t="s">
        <v>2476</v>
      </c>
      <c r="D160" s="116" t="s">
        <v>2477</v>
      </c>
      <c r="E160" s="116" t="s">
        <v>2478</v>
      </c>
      <c r="F160" s="117" t="s">
        <v>361</v>
      </c>
      <c r="G160" s="116" t="s">
        <v>363</v>
      </c>
      <c r="H160" s="118">
        <v>77.3</v>
      </c>
    </row>
    <row r="161" spans="2:8" s="104" customFormat="1" x14ac:dyDescent="0.25">
      <c r="B161" s="115">
        <v>41224</v>
      </c>
      <c r="C161" s="116" t="s">
        <v>2479</v>
      </c>
      <c r="D161" s="116" t="s">
        <v>2480</v>
      </c>
      <c r="E161" s="116" t="s">
        <v>607</v>
      </c>
      <c r="F161" s="117" t="s">
        <v>361</v>
      </c>
      <c r="G161" s="116" t="s">
        <v>363</v>
      </c>
      <c r="H161" s="118">
        <v>77.3</v>
      </c>
    </row>
    <row r="162" spans="2:8" s="104" customFormat="1" x14ac:dyDescent="0.25">
      <c r="B162" s="115">
        <v>41224</v>
      </c>
      <c r="C162" s="116" t="s">
        <v>2481</v>
      </c>
      <c r="D162" s="116" t="s">
        <v>2482</v>
      </c>
      <c r="E162" s="116" t="s">
        <v>595</v>
      </c>
      <c r="F162" s="117" t="s">
        <v>361</v>
      </c>
      <c r="G162" s="116" t="s">
        <v>363</v>
      </c>
      <c r="H162" s="118">
        <v>77.3</v>
      </c>
    </row>
    <row r="163" spans="2:8" s="104" customFormat="1" x14ac:dyDescent="0.25">
      <c r="B163" s="115"/>
      <c r="C163" s="116"/>
      <c r="D163" s="116"/>
      <c r="E163" s="116"/>
      <c r="F163" s="117" t="s">
        <v>919</v>
      </c>
      <c r="G163" s="116" t="s">
        <v>2483</v>
      </c>
      <c r="H163" s="118">
        <f>142.1*2</f>
        <v>284.2</v>
      </c>
    </row>
    <row r="164" spans="2:8" s="104" customFormat="1" x14ac:dyDescent="0.25">
      <c r="B164" s="115">
        <v>41224</v>
      </c>
      <c r="C164" s="116" t="s">
        <v>2484</v>
      </c>
      <c r="D164" s="116" t="s">
        <v>2485</v>
      </c>
      <c r="E164" s="116" t="s">
        <v>658</v>
      </c>
      <c r="F164" s="117" t="s">
        <v>361</v>
      </c>
      <c r="G164" s="116" t="s">
        <v>363</v>
      </c>
      <c r="H164" s="118">
        <v>77.3</v>
      </c>
    </row>
    <row r="165" spans="2:8" s="104" customFormat="1" x14ac:dyDescent="0.25">
      <c r="B165" s="115">
        <v>41224</v>
      </c>
      <c r="C165" s="116" t="s">
        <v>2486</v>
      </c>
      <c r="D165" s="116" t="s">
        <v>2487</v>
      </c>
      <c r="E165" s="116" t="s">
        <v>592</v>
      </c>
      <c r="F165" s="117" t="s">
        <v>361</v>
      </c>
      <c r="G165" s="116" t="s">
        <v>363</v>
      </c>
      <c r="H165" s="118">
        <v>77.3</v>
      </c>
    </row>
    <row r="166" spans="2:8" s="104" customFormat="1" x14ac:dyDescent="0.25">
      <c r="B166" s="115">
        <v>41224</v>
      </c>
      <c r="C166" s="116" t="s">
        <v>2468</v>
      </c>
      <c r="D166" s="116" t="s">
        <v>1723</v>
      </c>
      <c r="E166" s="116" t="s">
        <v>594</v>
      </c>
      <c r="F166" s="117" t="s">
        <v>361</v>
      </c>
      <c r="G166" s="116" t="s">
        <v>363</v>
      </c>
      <c r="H166" s="118">
        <v>77.3</v>
      </c>
    </row>
    <row r="167" spans="2:8" s="104" customFormat="1" x14ac:dyDescent="0.25">
      <c r="B167" s="115"/>
      <c r="C167" s="116"/>
      <c r="D167" s="116"/>
      <c r="E167" s="116"/>
      <c r="F167" s="117" t="s">
        <v>271</v>
      </c>
      <c r="G167" s="116" t="s">
        <v>960</v>
      </c>
      <c r="H167" s="118">
        <v>76.900000000000006</v>
      </c>
    </row>
    <row r="168" spans="2:8" s="104" customFormat="1" x14ac:dyDescent="0.25">
      <c r="B168" s="115">
        <v>41226</v>
      </c>
      <c r="C168" s="116" t="s">
        <v>2488</v>
      </c>
      <c r="D168" s="50">
        <v>2712458</v>
      </c>
      <c r="E168" s="116" t="s">
        <v>2489</v>
      </c>
      <c r="F168" s="117" t="s">
        <v>244</v>
      </c>
      <c r="G168" s="116" t="s">
        <v>369</v>
      </c>
      <c r="H168" s="118">
        <v>110.9</v>
      </c>
    </row>
    <row r="169" spans="2:8" s="104" customFormat="1" x14ac:dyDescent="0.25">
      <c r="B169" s="115">
        <v>41226</v>
      </c>
      <c r="C169" s="116" t="s">
        <v>2490</v>
      </c>
      <c r="D169" s="116" t="s">
        <v>2491</v>
      </c>
      <c r="E169" s="116" t="s">
        <v>2492</v>
      </c>
      <c r="F169" s="117" t="s">
        <v>244</v>
      </c>
      <c r="G169" s="116" t="s">
        <v>369</v>
      </c>
      <c r="H169" s="118">
        <v>110.9</v>
      </c>
    </row>
    <row r="170" spans="2:8" s="104" customFormat="1" x14ac:dyDescent="0.25">
      <c r="B170" s="115">
        <v>41226</v>
      </c>
      <c r="C170" s="116" t="s">
        <v>2493</v>
      </c>
      <c r="D170" s="116" t="s">
        <v>2494</v>
      </c>
      <c r="E170" s="116" t="s">
        <v>498</v>
      </c>
      <c r="F170" s="117" t="s">
        <v>244</v>
      </c>
      <c r="G170" s="116" t="s">
        <v>369</v>
      </c>
      <c r="H170" s="118">
        <v>110.9</v>
      </c>
    </row>
    <row r="171" spans="2:8" s="104" customFormat="1" x14ac:dyDescent="0.25">
      <c r="B171" s="115">
        <v>41226</v>
      </c>
      <c r="C171" s="116" t="s">
        <v>2495</v>
      </c>
      <c r="D171" s="116" t="s">
        <v>2496</v>
      </c>
      <c r="E171" s="116" t="s">
        <v>2497</v>
      </c>
      <c r="F171" s="117" t="s">
        <v>246</v>
      </c>
      <c r="G171" s="116" t="s">
        <v>370</v>
      </c>
      <c r="H171" s="118">
        <v>80.5</v>
      </c>
    </row>
    <row r="172" spans="2:8" s="104" customFormat="1" x14ac:dyDescent="0.25">
      <c r="B172" s="115">
        <v>41226</v>
      </c>
      <c r="C172" s="116" t="s">
        <v>2498</v>
      </c>
      <c r="D172" s="116" t="s">
        <v>2501</v>
      </c>
      <c r="E172" s="116" t="s">
        <v>1118</v>
      </c>
      <c r="F172" s="117" t="s">
        <v>246</v>
      </c>
      <c r="G172" s="116" t="s">
        <v>370</v>
      </c>
      <c r="H172" s="118">
        <v>80.5</v>
      </c>
    </row>
    <row r="173" spans="2:8" s="104" customFormat="1" x14ac:dyDescent="0.25">
      <c r="B173" s="115">
        <v>41226</v>
      </c>
      <c r="C173" s="116" t="s">
        <v>2500</v>
      </c>
      <c r="D173" s="116" t="s">
        <v>2499</v>
      </c>
      <c r="E173" s="116" t="s">
        <v>1376</v>
      </c>
      <c r="F173" s="117" t="s">
        <v>246</v>
      </c>
      <c r="G173" s="116" t="s">
        <v>370</v>
      </c>
      <c r="H173" s="118">
        <v>80.5</v>
      </c>
    </row>
    <row r="174" spans="2:8" s="104" customFormat="1" x14ac:dyDescent="0.25">
      <c r="B174" s="115">
        <v>41226</v>
      </c>
      <c r="C174" s="116" t="s">
        <v>2502</v>
      </c>
      <c r="D174" s="116" t="s">
        <v>2596</v>
      </c>
      <c r="E174" s="116" t="s">
        <v>1131</v>
      </c>
      <c r="F174" s="117" t="s">
        <v>252</v>
      </c>
      <c r="G174" s="116" t="s">
        <v>251</v>
      </c>
      <c r="H174" s="118">
        <v>241</v>
      </c>
    </row>
    <row r="175" spans="2:8" s="104" customFormat="1" x14ac:dyDescent="0.25">
      <c r="B175" s="115"/>
      <c r="C175" s="116"/>
      <c r="D175" s="116"/>
      <c r="E175" s="116"/>
      <c r="F175" s="117" t="s">
        <v>322</v>
      </c>
      <c r="G175" s="116" t="s">
        <v>11</v>
      </c>
      <c r="H175" s="118">
        <v>57</v>
      </c>
    </row>
    <row r="176" spans="2:8" s="104" customFormat="1" x14ac:dyDescent="0.25">
      <c r="B176" s="115">
        <v>41227</v>
      </c>
      <c r="C176" s="116" t="s">
        <v>2503</v>
      </c>
      <c r="D176" s="116" t="s">
        <v>2597</v>
      </c>
      <c r="E176" s="116" t="s">
        <v>2504</v>
      </c>
      <c r="F176" s="117" t="s">
        <v>252</v>
      </c>
      <c r="G176" s="116" t="s">
        <v>251</v>
      </c>
      <c r="H176" s="118">
        <v>241</v>
      </c>
    </row>
    <row r="177" spans="2:8" s="104" customFormat="1" x14ac:dyDescent="0.25">
      <c r="B177" s="115">
        <v>41227</v>
      </c>
      <c r="C177" s="116" t="s">
        <v>2505</v>
      </c>
      <c r="D177" s="116" t="s">
        <v>2408</v>
      </c>
      <c r="E177" s="116" t="s">
        <v>2506</v>
      </c>
      <c r="F177" s="117" t="s">
        <v>252</v>
      </c>
      <c r="G177" s="116" t="s">
        <v>251</v>
      </c>
      <c r="H177" s="118">
        <v>241</v>
      </c>
    </row>
    <row r="178" spans="2:8" s="104" customFormat="1" x14ac:dyDescent="0.25">
      <c r="B178" s="115"/>
      <c r="C178" s="116"/>
      <c r="D178" s="116"/>
      <c r="E178" s="116"/>
      <c r="F178" s="117" t="s">
        <v>322</v>
      </c>
      <c r="G178" s="116" t="s">
        <v>11</v>
      </c>
      <c r="H178" s="118">
        <v>57</v>
      </c>
    </row>
    <row r="179" spans="2:8" s="104" customFormat="1" x14ac:dyDescent="0.25">
      <c r="B179" s="115">
        <v>41227</v>
      </c>
      <c r="C179" s="116" t="s">
        <v>1028</v>
      </c>
      <c r="D179" s="116" t="s">
        <v>1221</v>
      </c>
      <c r="E179" s="116" t="s">
        <v>1142</v>
      </c>
      <c r="F179" s="117" t="s">
        <v>252</v>
      </c>
      <c r="G179" s="116" t="s">
        <v>251</v>
      </c>
      <c r="H179" s="118">
        <v>241</v>
      </c>
    </row>
    <row r="180" spans="2:8" s="104" customFormat="1" x14ac:dyDescent="0.25">
      <c r="B180" s="115">
        <v>41229</v>
      </c>
      <c r="C180" s="116" t="s">
        <v>2507</v>
      </c>
      <c r="D180" s="116" t="s">
        <v>2508</v>
      </c>
      <c r="E180" s="116" t="s">
        <v>2509</v>
      </c>
      <c r="F180" s="119">
        <v>1012</v>
      </c>
      <c r="G180" s="120" t="s">
        <v>243</v>
      </c>
      <c r="H180" s="118">
        <v>93.9</v>
      </c>
    </row>
    <row r="181" spans="2:8" s="104" customFormat="1" x14ac:dyDescent="0.25">
      <c r="B181" s="115"/>
      <c r="C181" s="116"/>
      <c r="D181" s="116"/>
      <c r="E181" s="116"/>
      <c r="F181" s="117" t="s">
        <v>271</v>
      </c>
      <c r="G181" s="116" t="s">
        <v>960</v>
      </c>
      <c r="H181" s="118">
        <v>76.900000000000006</v>
      </c>
    </row>
    <row r="182" spans="2:8" s="104" customFormat="1" x14ac:dyDescent="0.25">
      <c r="B182" s="115"/>
      <c r="C182" s="116"/>
      <c r="D182" s="116"/>
      <c r="E182" s="116" t="s">
        <v>594</v>
      </c>
      <c r="F182" s="119">
        <v>1010</v>
      </c>
      <c r="G182" s="120" t="s">
        <v>65</v>
      </c>
      <c r="H182" s="118">
        <v>53.7</v>
      </c>
    </row>
    <row r="183" spans="2:8" s="104" customFormat="1" x14ac:dyDescent="0.25">
      <c r="B183" s="115"/>
      <c r="C183" s="116"/>
      <c r="D183" s="116"/>
      <c r="E183" s="116"/>
      <c r="F183" s="119"/>
      <c r="G183" s="120"/>
      <c r="H183" s="118"/>
    </row>
    <row r="184" spans="2:8" s="104" customFormat="1" x14ac:dyDescent="0.25">
      <c r="B184" s="115"/>
      <c r="C184" s="116"/>
      <c r="D184" s="116"/>
      <c r="E184" s="116"/>
      <c r="F184" s="119"/>
      <c r="G184" s="120"/>
      <c r="H184" s="118"/>
    </row>
    <row r="185" spans="2:8" s="104" customFormat="1" x14ac:dyDescent="0.25">
      <c r="B185" s="115"/>
      <c r="C185" s="116"/>
      <c r="D185" s="116"/>
      <c r="E185" s="116"/>
      <c r="F185" s="119"/>
      <c r="G185" s="120"/>
      <c r="H185" s="118"/>
    </row>
    <row r="186" spans="2:8" s="104" customFormat="1" x14ac:dyDescent="0.25">
      <c r="B186" s="115"/>
      <c r="C186" s="116"/>
      <c r="D186" s="116"/>
      <c r="E186" s="116"/>
      <c r="F186" s="119"/>
      <c r="G186" s="120"/>
      <c r="H186" s="118"/>
    </row>
    <row r="187" spans="2:8" s="104" customFormat="1" x14ac:dyDescent="0.25">
      <c r="B187" s="115"/>
      <c r="C187" s="116"/>
      <c r="D187" s="116"/>
      <c r="E187" s="116"/>
      <c r="F187" s="119"/>
      <c r="G187" s="120"/>
      <c r="H187" s="118"/>
    </row>
    <row r="188" spans="2:8" s="104" customFormat="1" x14ac:dyDescent="0.25">
      <c r="B188" s="115"/>
      <c r="C188" s="116"/>
      <c r="D188" s="116"/>
      <c r="E188" s="116"/>
      <c r="F188" s="119"/>
      <c r="G188" s="120"/>
      <c r="H188" s="118"/>
    </row>
    <row r="189" spans="2:8" s="104" customFormat="1" x14ac:dyDescent="0.25">
      <c r="B189" s="115">
        <v>41232</v>
      </c>
      <c r="C189" s="116" t="s">
        <v>2510</v>
      </c>
      <c r="D189" s="116" t="s">
        <v>2511</v>
      </c>
      <c r="E189" s="116" t="s">
        <v>848</v>
      </c>
      <c r="F189" s="119">
        <v>1012</v>
      </c>
      <c r="G189" s="120" t="s">
        <v>243</v>
      </c>
      <c r="H189" s="118">
        <v>93.9</v>
      </c>
    </row>
    <row r="190" spans="2:8" s="104" customFormat="1" x14ac:dyDescent="0.25">
      <c r="B190" s="115">
        <v>41233</v>
      </c>
      <c r="C190" s="116" t="s">
        <v>961</v>
      </c>
      <c r="D190" s="116" t="s">
        <v>56</v>
      </c>
      <c r="E190" s="116" t="s">
        <v>672</v>
      </c>
      <c r="F190" s="119">
        <v>1012</v>
      </c>
      <c r="G190" s="120" t="s">
        <v>243</v>
      </c>
      <c r="H190" s="118">
        <v>93.9</v>
      </c>
    </row>
    <row r="191" spans="2:8" s="104" customFormat="1" x14ac:dyDescent="0.25">
      <c r="B191" s="115"/>
      <c r="C191" s="116"/>
      <c r="D191" s="116"/>
      <c r="E191" s="116"/>
      <c r="F191" s="117" t="s">
        <v>271</v>
      </c>
      <c r="G191" s="116" t="s">
        <v>960</v>
      </c>
      <c r="H191" s="118">
        <v>76.900000000000006</v>
      </c>
    </row>
    <row r="192" spans="2:8" s="104" customFormat="1" x14ac:dyDescent="0.25">
      <c r="B192" s="115">
        <v>41236</v>
      </c>
      <c r="C192" s="116" t="s">
        <v>2512</v>
      </c>
      <c r="D192" s="116" t="s">
        <v>2513</v>
      </c>
      <c r="E192" s="116" t="s">
        <v>2447</v>
      </c>
      <c r="F192" s="117" t="s">
        <v>327</v>
      </c>
      <c r="G192" s="116" t="s">
        <v>1777</v>
      </c>
      <c r="H192" s="118">
        <v>192.2</v>
      </c>
    </row>
    <row r="193" spans="2:8" s="104" customFormat="1" x14ac:dyDescent="0.25">
      <c r="B193" s="115"/>
      <c r="C193" s="116"/>
      <c r="D193" s="116"/>
      <c r="E193" s="116"/>
      <c r="F193" s="117" t="s">
        <v>271</v>
      </c>
      <c r="G193" s="116" t="s">
        <v>2003</v>
      </c>
      <c r="H193" s="118">
        <f>76.9*2</f>
        <v>153.80000000000001</v>
      </c>
    </row>
    <row r="194" spans="2:8" s="104" customFormat="1" x14ac:dyDescent="0.25">
      <c r="B194" s="115"/>
      <c r="C194" s="116"/>
      <c r="D194" s="116"/>
      <c r="E194" s="116"/>
      <c r="F194" s="117" t="s">
        <v>322</v>
      </c>
      <c r="G194" s="116" t="s">
        <v>11</v>
      </c>
      <c r="H194" s="118">
        <v>57</v>
      </c>
    </row>
    <row r="195" spans="2:8" s="104" customFormat="1" x14ac:dyDescent="0.25">
      <c r="B195" s="115"/>
      <c r="C195" s="116"/>
      <c r="D195" s="116"/>
      <c r="E195" s="116"/>
      <c r="F195" s="117" t="s">
        <v>1194</v>
      </c>
      <c r="G195" s="116" t="s">
        <v>2574</v>
      </c>
      <c r="H195" s="118">
        <v>36.1</v>
      </c>
    </row>
    <row r="196" spans="2:8" s="104" customFormat="1" x14ac:dyDescent="0.25">
      <c r="B196" s="115">
        <v>41236</v>
      </c>
      <c r="C196" s="116" t="s">
        <v>2514</v>
      </c>
      <c r="D196" s="116" t="s">
        <v>2515</v>
      </c>
      <c r="E196" s="116" t="s">
        <v>595</v>
      </c>
      <c r="F196" s="119">
        <v>1012</v>
      </c>
      <c r="G196" s="120" t="s">
        <v>243</v>
      </c>
      <c r="H196" s="118">
        <v>93.9</v>
      </c>
    </row>
    <row r="197" spans="2:8" s="104" customFormat="1" x14ac:dyDescent="0.25">
      <c r="B197" s="115">
        <v>41236</v>
      </c>
      <c r="C197" s="116" t="s">
        <v>2516</v>
      </c>
      <c r="D197" s="116" t="s">
        <v>2517</v>
      </c>
      <c r="E197" s="116" t="s">
        <v>2518</v>
      </c>
      <c r="F197" s="119">
        <v>1010</v>
      </c>
      <c r="G197" s="120" t="s">
        <v>65</v>
      </c>
      <c r="H197" s="118">
        <v>53.7</v>
      </c>
    </row>
    <row r="198" spans="2:8" s="104" customFormat="1" x14ac:dyDescent="0.25">
      <c r="B198" s="115">
        <v>41236</v>
      </c>
      <c r="C198" s="116" t="s">
        <v>2519</v>
      </c>
      <c r="D198" s="116" t="s">
        <v>2520</v>
      </c>
      <c r="E198" s="116" t="s">
        <v>989</v>
      </c>
      <c r="F198" s="119">
        <v>1010</v>
      </c>
      <c r="G198" s="120" t="s">
        <v>65</v>
      </c>
      <c r="H198" s="118">
        <v>53.7</v>
      </c>
    </row>
    <row r="199" spans="2:8" s="104" customFormat="1" x14ac:dyDescent="0.25">
      <c r="B199" s="115"/>
      <c r="C199" s="116"/>
      <c r="D199" s="116"/>
      <c r="E199" s="116"/>
      <c r="F199" s="117" t="s">
        <v>322</v>
      </c>
      <c r="G199" s="116" t="s">
        <v>11</v>
      </c>
      <c r="H199" s="118">
        <v>57</v>
      </c>
    </row>
    <row r="200" spans="2:8" s="104" customFormat="1" x14ac:dyDescent="0.25">
      <c r="B200" s="115"/>
      <c r="C200" s="116"/>
      <c r="D200" s="116"/>
      <c r="E200" s="116"/>
      <c r="F200" s="119">
        <v>7520</v>
      </c>
      <c r="G200" s="120" t="s">
        <v>2567</v>
      </c>
      <c r="H200" s="118">
        <f>215.9*2</f>
        <v>431.8</v>
      </c>
    </row>
    <row r="201" spans="2:8" s="104" customFormat="1" x14ac:dyDescent="0.25">
      <c r="B201" s="115">
        <v>41236</v>
      </c>
      <c r="C201" s="116" t="s">
        <v>2521</v>
      </c>
      <c r="D201" s="116" t="s">
        <v>2522</v>
      </c>
      <c r="E201" s="116" t="s">
        <v>1229</v>
      </c>
      <c r="F201" s="119">
        <v>1010</v>
      </c>
      <c r="G201" s="120" t="s">
        <v>65</v>
      </c>
      <c r="H201" s="118">
        <v>53.7</v>
      </c>
    </row>
    <row r="202" spans="2:8" s="104" customFormat="1" x14ac:dyDescent="0.25">
      <c r="B202" s="115"/>
      <c r="C202" s="116"/>
      <c r="D202" s="116"/>
      <c r="E202" s="116"/>
      <c r="F202" s="117" t="s">
        <v>271</v>
      </c>
      <c r="G202" s="116" t="s">
        <v>960</v>
      </c>
      <c r="H202" s="118">
        <v>76.900000000000006</v>
      </c>
    </row>
    <row r="203" spans="2:8" s="104" customFormat="1" x14ac:dyDescent="0.25">
      <c r="B203" s="115">
        <v>41236</v>
      </c>
      <c r="C203" s="116" t="s">
        <v>2523</v>
      </c>
      <c r="D203" s="116" t="s">
        <v>2524</v>
      </c>
      <c r="E203" s="116" t="s">
        <v>2525</v>
      </c>
      <c r="F203" s="119">
        <v>1010</v>
      </c>
      <c r="G203" s="120" t="s">
        <v>65</v>
      </c>
      <c r="H203" s="118">
        <v>53.7</v>
      </c>
    </row>
    <row r="204" spans="2:8" s="104" customFormat="1" x14ac:dyDescent="0.25">
      <c r="B204" s="115"/>
      <c r="C204" s="116"/>
      <c r="D204" s="116"/>
      <c r="E204" s="116"/>
      <c r="F204" s="117" t="s">
        <v>271</v>
      </c>
      <c r="G204" s="116" t="s">
        <v>960</v>
      </c>
      <c r="H204" s="118">
        <v>76.900000000000006</v>
      </c>
    </row>
    <row r="205" spans="2:8" s="104" customFormat="1" x14ac:dyDescent="0.25">
      <c r="B205" s="115">
        <v>41236</v>
      </c>
      <c r="C205" s="116" t="s">
        <v>2526</v>
      </c>
      <c r="D205" s="116" t="s">
        <v>2527</v>
      </c>
      <c r="E205" s="116" t="s">
        <v>880</v>
      </c>
      <c r="F205" s="119">
        <v>1010</v>
      </c>
      <c r="G205" s="120" t="s">
        <v>65</v>
      </c>
      <c r="H205" s="118">
        <v>53.7</v>
      </c>
    </row>
    <row r="206" spans="2:8" s="104" customFormat="1" x14ac:dyDescent="0.25">
      <c r="B206" s="115">
        <v>41236</v>
      </c>
      <c r="C206" s="116" t="s">
        <v>2528</v>
      </c>
      <c r="D206" s="116" t="s">
        <v>2529</v>
      </c>
      <c r="E206" s="116" t="s">
        <v>594</v>
      </c>
      <c r="F206" s="119">
        <v>1010</v>
      </c>
      <c r="G206" s="120" t="s">
        <v>65</v>
      </c>
      <c r="H206" s="118">
        <v>53.7</v>
      </c>
    </row>
    <row r="207" spans="2:8" s="104" customFormat="1" x14ac:dyDescent="0.25">
      <c r="B207" s="115">
        <v>41236</v>
      </c>
      <c r="C207" s="116" t="s">
        <v>2512</v>
      </c>
      <c r="D207" s="116" t="s">
        <v>2513</v>
      </c>
      <c r="E207" s="116" t="s">
        <v>678</v>
      </c>
      <c r="F207" s="119">
        <v>1010</v>
      </c>
      <c r="G207" s="120" t="s">
        <v>65</v>
      </c>
      <c r="H207" s="118">
        <v>53.7</v>
      </c>
    </row>
    <row r="208" spans="2:8" s="104" customFormat="1" x14ac:dyDescent="0.25">
      <c r="B208" s="115">
        <v>41238</v>
      </c>
      <c r="C208" s="116" t="s">
        <v>2531</v>
      </c>
      <c r="D208" s="116" t="s">
        <v>2530</v>
      </c>
      <c r="E208" s="116" t="s">
        <v>1817</v>
      </c>
      <c r="F208" s="119">
        <v>1031</v>
      </c>
      <c r="G208" s="116" t="s">
        <v>556</v>
      </c>
      <c r="H208" s="118">
        <v>106.6</v>
      </c>
    </row>
    <row r="209" spans="2:8" s="104" customFormat="1" x14ac:dyDescent="0.25">
      <c r="B209" s="115"/>
      <c r="C209" s="116"/>
      <c r="D209" s="116"/>
      <c r="E209" s="116"/>
      <c r="F209" s="117" t="s">
        <v>271</v>
      </c>
      <c r="G209" s="116" t="s">
        <v>960</v>
      </c>
      <c r="H209" s="118">
        <v>76.900000000000006</v>
      </c>
    </row>
    <row r="210" spans="2:8" s="104" customFormat="1" x14ac:dyDescent="0.25">
      <c r="B210" s="115">
        <v>41238</v>
      </c>
      <c r="C210" s="116" t="s">
        <v>2576</v>
      </c>
      <c r="D210" s="116" t="s">
        <v>2577</v>
      </c>
      <c r="E210" s="116" t="s">
        <v>594</v>
      </c>
      <c r="F210" s="117" t="s">
        <v>361</v>
      </c>
      <c r="G210" s="116" t="s">
        <v>363</v>
      </c>
      <c r="H210" s="118">
        <v>77.3</v>
      </c>
    </row>
    <row r="211" spans="2:8" s="104" customFormat="1" x14ac:dyDescent="0.25">
      <c r="B211" s="115"/>
      <c r="C211" s="116"/>
      <c r="D211" s="116"/>
      <c r="E211" s="116"/>
      <c r="F211" s="117" t="s">
        <v>322</v>
      </c>
      <c r="G211" s="116" t="s">
        <v>11</v>
      </c>
      <c r="H211" s="118">
        <v>57</v>
      </c>
    </row>
    <row r="212" spans="2:8" s="104" customFormat="1" x14ac:dyDescent="0.25">
      <c r="B212" s="115">
        <v>41238</v>
      </c>
      <c r="C212" s="116" t="s">
        <v>2532</v>
      </c>
      <c r="D212" s="116" t="s">
        <v>2533</v>
      </c>
      <c r="E212" s="116" t="s">
        <v>626</v>
      </c>
      <c r="F212" s="119">
        <v>1031</v>
      </c>
      <c r="G212" s="116" t="s">
        <v>556</v>
      </c>
      <c r="H212" s="118">
        <v>106.6</v>
      </c>
    </row>
    <row r="213" spans="2:8" s="104" customFormat="1" x14ac:dyDescent="0.25">
      <c r="B213" s="115">
        <v>41238</v>
      </c>
      <c r="C213" s="116" t="s">
        <v>2534</v>
      </c>
      <c r="D213" s="116" t="s">
        <v>2535</v>
      </c>
      <c r="E213" s="116" t="s">
        <v>551</v>
      </c>
      <c r="F213" s="119">
        <v>1031</v>
      </c>
      <c r="G213" s="116" t="s">
        <v>556</v>
      </c>
      <c r="H213" s="118">
        <v>106.6</v>
      </c>
    </row>
    <row r="214" spans="2:8" s="104" customFormat="1" x14ac:dyDescent="0.25">
      <c r="B214" s="115">
        <v>41238</v>
      </c>
      <c r="C214" s="116" t="s">
        <v>2536</v>
      </c>
      <c r="D214" s="116" t="s">
        <v>2537</v>
      </c>
      <c r="E214" s="116" t="s">
        <v>1481</v>
      </c>
      <c r="F214" s="117" t="s">
        <v>361</v>
      </c>
      <c r="G214" s="116" t="s">
        <v>363</v>
      </c>
      <c r="H214" s="118">
        <v>77.3</v>
      </c>
    </row>
    <row r="215" spans="2:8" s="104" customFormat="1" x14ac:dyDescent="0.25">
      <c r="B215" s="115">
        <v>41238</v>
      </c>
      <c r="C215" s="116" t="s">
        <v>2538</v>
      </c>
      <c r="D215" s="116" t="s">
        <v>2539</v>
      </c>
      <c r="E215" s="116" t="s">
        <v>1608</v>
      </c>
      <c r="F215" s="117" t="s">
        <v>361</v>
      </c>
      <c r="G215" s="116" t="s">
        <v>363</v>
      </c>
      <c r="H215" s="118">
        <v>77.3</v>
      </c>
    </row>
    <row r="216" spans="2:8" s="104" customFormat="1" x14ac:dyDescent="0.25">
      <c r="B216" s="115">
        <v>41238</v>
      </c>
      <c r="C216" s="116" t="s">
        <v>2540</v>
      </c>
      <c r="D216" s="116" t="s">
        <v>2541</v>
      </c>
      <c r="E216" s="116" t="s">
        <v>964</v>
      </c>
      <c r="F216" s="117" t="s">
        <v>361</v>
      </c>
      <c r="G216" s="116" t="s">
        <v>363</v>
      </c>
      <c r="H216" s="118">
        <v>77.3</v>
      </c>
    </row>
    <row r="217" spans="2:8" s="104" customFormat="1" x14ac:dyDescent="0.25">
      <c r="B217" s="115"/>
      <c r="C217" s="116"/>
      <c r="D217" s="116"/>
      <c r="E217" s="116"/>
      <c r="F217" s="117" t="s">
        <v>271</v>
      </c>
      <c r="G217" s="116" t="s">
        <v>960</v>
      </c>
      <c r="H217" s="118">
        <v>76.900000000000006</v>
      </c>
    </row>
    <row r="218" spans="2:8" s="104" customFormat="1" x14ac:dyDescent="0.25">
      <c r="B218" s="115">
        <v>41238</v>
      </c>
      <c r="C218" s="116" t="s">
        <v>2542</v>
      </c>
      <c r="D218" s="116" t="s">
        <v>2543</v>
      </c>
      <c r="E218" s="116" t="s">
        <v>1838</v>
      </c>
      <c r="F218" s="117" t="s">
        <v>361</v>
      </c>
      <c r="G218" s="116" t="s">
        <v>363</v>
      </c>
      <c r="H218" s="118">
        <v>77.3</v>
      </c>
    </row>
    <row r="219" spans="2:8" s="104" customFormat="1" x14ac:dyDescent="0.25">
      <c r="B219" s="115">
        <v>41238</v>
      </c>
      <c r="C219" s="116" t="s">
        <v>2544</v>
      </c>
      <c r="D219" s="116" t="s">
        <v>2545</v>
      </c>
      <c r="E219" s="116" t="s">
        <v>666</v>
      </c>
      <c r="F219" s="117" t="s">
        <v>361</v>
      </c>
      <c r="G219" s="116" t="s">
        <v>363</v>
      </c>
      <c r="H219" s="118">
        <v>77.3</v>
      </c>
    </row>
    <row r="220" spans="2:8" s="104" customFormat="1" x14ac:dyDescent="0.25">
      <c r="B220" s="115"/>
      <c r="C220" s="116"/>
      <c r="D220" s="116"/>
      <c r="E220" s="116"/>
      <c r="F220" s="117" t="s">
        <v>271</v>
      </c>
      <c r="G220" s="116" t="s">
        <v>960</v>
      </c>
      <c r="H220" s="118">
        <v>76.900000000000006</v>
      </c>
    </row>
    <row r="221" spans="2:8" s="104" customFormat="1" x14ac:dyDescent="0.25">
      <c r="B221" s="115"/>
      <c r="C221" s="116"/>
      <c r="D221" s="116"/>
      <c r="E221" s="116" t="s">
        <v>2546</v>
      </c>
      <c r="F221" s="117" t="s">
        <v>322</v>
      </c>
      <c r="G221" s="116" t="s">
        <v>11</v>
      </c>
      <c r="H221" s="118">
        <v>57</v>
      </c>
    </row>
    <row r="222" spans="2:8" s="104" customFormat="1" x14ac:dyDescent="0.25">
      <c r="B222" s="115"/>
      <c r="C222" s="116"/>
      <c r="D222" s="116"/>
      <c r="E222" s="116"/>
      <c r="F222" s="117"/>
      <c r="G222" s="116"/>
      <c r="H222" s="118"/>
    </row>
    <row r="223" spans="2:8" s="104" customFormat="1" x14ac:dyDescent="0.25">
      <c r="B223" s="115"/>
      <c r="C223" s="116"/>
      <c r="D223" s="116"/>
      <c r="E223" s="116"/>
      <c r="F223" s="117"/>
      <c r="G223" s="116"/>
      <c r="H223" s="118"/>
    </row>
    <row r="224" spans="2:8" s="104" customFormat="1" x14ac:dyDescent="0.25">
      <c r="B224" s="115"/>
      <c r="C224" s="116"/>
      <c r="D224" s="116"/>
      <c r="E224" s="116"/>
      <c r="F224" s="117"/>
      <c r="G224" s="116"/>
      <c r="H224" s="118"/>
    </row>
    <row r="225" spans="2:8" s="104" customFormat="1" x14ac:dyDescent="0.25">
      <c r="B225" s="115"/>
      <c r="C225" s="116"/>
      <c r="D225" s="116"/>
      <c r="E225" s="116"/>
      <c r="F225" s="117"/>
      <c r="G225" s="116"/>
      <c r="H225" s="118"/>
    </row>
    <row r="226" spans="2:8" s="104" customFormat="1" x14ac:dyDescent="0.25">
      <c r="B226" s="115"/>
      <c r="C226" s="116"/>
      <c r="D226" s="116"/>
      <c r="E226" s="116"/>
      <c r="F226" s="117"/>
      <c r="G226" s="116"/>
      <c r="H226" s="118"/>
    </row>
    <row r="227" spans="2:8" s="104" customFormat="1" x14ac:dyDescent="0.25">
      <c r="B227" s="115">
        <v>41238</v>
      </c>
      <c r="C227" s="116" t="s">
        <v>2547</v>
      </c>
      <c r="D227" s="116" t="s">
        <v>2549</v>
      </c>
      <c r="E227" s="116" t="s">
        <v>1611</v>
      </c>
      <c r="F227" s="117" t="s">
        <v>361</v>
      </c>
      <c r="G227" s="116" t="s">
        <v>363</v>
      </c>
      <c r="H227" s="118">
        <v>77.3</v>
      </c>
    </row>
    <row r="228" spans="2:8" s="104" customFormat="1" x14ac:dyDescent="0.25">
      <c r="B228" s="115">
        <v>41238</v>
      </c>
      <c r="C228" s="116" t="s">
        <v>2550</v>
      </c>
      <c r="D228" s="116" t="s">
        <v>2548</v>
      </c>
      <c r="E228" s="116" t="s">
        <v>825</v>
      </c>
      <c r="F228" s="117" t="s">
        <v>361</v>
      </c>
      <c r="G228" s="116" t="s">
        <v>363</v>
      </c>
      <c r="H228" s="118">
        <v>77.3</v>
      </c>
    </row>
    <row r="229" spans="2:8" s="104" customFormat="1" x14ac:dyDescent="0.25">
      <c r="B229" s="115"/>
      <c r="C229" s="116"/>
      <c r="D229" s="116"/>
      <c r="E229" s="116"/>
      <c r="F229" s="117" t="s">
        <v>271</v>
      </c>
      <c r="G229" s="116" t="s">
        <v>960</v>
      </c>
      <c r="H229" s="118">
        <v>76.900000000000006</v>
      </c>
    </row>
    <row r="230" spans="2:8" s="104" customFormat="1" x14ac:dyDescent="0.25">
      <c r="B230" s="115">
        <v>41238</v>
      </c>
      <c r="C230" s="116" t="s">
        <v>2551</v>
      </c>
      <c r="D230" s="116" t="s">
        <v>2552</v>
      </c>
      <c r="E230" s="116" t="s">
        <v>2214</v>
      </c>
      <c r="F230" s="117" t="s">
        <v>361</v>
      </c>
      <c r="G230" s="116" t="s">
        <v>363</v>
      </c>
      <c r="H230" s="118">
        <v>77.3</v>
      </c>
    </row>
    <row r="231" spans="2:8" s="104" customFormat="1" x14ac:dyDescent="0.25">
      <c r="B231" s="115">
        <v>41238</v>
      </c>
      <c r="C231" s="116" t="s">
        <v>2553</v>
      </c>
      <c r="D231" s="116" t="s">
        <v>2554</v>
      </c>
      <c r="E231" s="116" t="s">
        <v>2555</v>
      </c>
      <c r="F231" s="117" t="s">
        <v>361</v>
      </c>
      <c r="G231" s="116" t="s">
        <v>363</v>
      </c>
      <c r="H231" s="118">
        <v>77.3</v>
      </c>
    </row>
    <row r="232" spans="2:8" s="104" customFormat="1" x14ac:dyDescent="0.25">
      <c r="B232" s="115">
        <v>41238</v>
      </c>
      <c r="C232" s="116" t="s">
        <v>2556</v>
      </c>
      <c r="D232" s="116" t="s">
        <v>2557</v>
      </c>
      <c r="E232" s="116" t="s">
        <v>2558</v>
      </c>
      <c r="F232" s="117" t="s">
        <v>361</v>
      </c>
      <c r="G232" s="116" t="s">
        <v>363</v>
      </c>
      <c r="H232" s="118">
        <v>77.3</v>
      </c>
    </row>
    <row r="233" spans="2:8" s="104" customFormat="1" x14ac:dyDescent="0.25">
      <c r="B233" s="115">
        <v>41238</v>
      </c>
      <c r="C233" s="116" t="s">
        <v>2559</v>
      </c>
      <c r="D233" s="116" t="s">
        <v>2560</v>
      </c>
      <c r="E233" s="116" t="s">
        <v>1625</v>
      </c>
      <c r="F233" s="117" t="s">
        <v>361</v>
      </c>
      <c r="G233" s="116" t="s">
        <v>363</v>
      </c>
      <c r="H233" s="118">
        <v>77.3</v>
      </c>
    </row>
    <row r="234" spans="2:8" s="104" customFormat="1" x14ac:dyDescent="0.25">
      <c r="B234" s="115">
        <v>41238</v>
      </c>
      <c r="C234" s="116" t="s">
        <v>2561</v>
      </c>
      <c r="D234" s="116" t="s">
        <v>2562</v>
      </c>
      <c r="E234" s="116" t="s">
        <v>2107</v>
      </c>
      <c r="F234" s="117" t="s">
        <v>361</v>
      </c>
      <c r="G234" s="116" t="s">
        <v>363</v>
      </c>
      <c r="H234" s="118">
        <v>77.3</v>
      </c>
    </row>
    <row r="235" spans="2:8" s="104" customFormat="1" x14ac:dyDescent="0.25">
      <c r="B235" s="115">
        <v>41239</v>
      </c>
      <c r="C235" s="116" t="s">
        <v>2563</v>
      </c>
      <c r="D235" s="116" t="s">
        <v>2545</v>
      </c>
      <c r="E235" s="116" t="s">
        <v>714</v>
      </c>
      <c r="F235" s="119">
        <v>1012</v>
      </c>
      <c r="G235" s="120" t="s">
        <v>243</v>
      </c>
      <c r="H235" s="118">
        <v>93.9</v>
      </c>
    </row>
    <row r="236" spans="2:8" x14ac:dyDescent="0.25">
      <c r="B236" s="30"/>
      <c r="C236" s="31"/>
      <c r="D236" s="31"/>
      <c r="E236" s="31"/>
      <c r="F236" s="113"/>
      <c r="G236" s="33"/>
      <c r="H236" s="107"/>
    </row>
    <row r="237" spans="2:8" x14ac:dyDescent="0.25">
      <c r="B237" s="30"/>
      <c r="C237" s="31"/>
      <c r="D237" s="31"/>
      <c r="E237" s="31"/>
      <c r="F237" s="114"/>
      <c r="G237" s="40" t="s">
        <v>33</v>
      </c>
      <c r="H237" s="107"/>
    </row>
    <row r="238" spans="2:8" x14ac:dyDescent="0.25">
      <c r="B238" s="30"/>
      <c r="C238" s="31"/>
      <c r="D238" s="31"/>
      <c r="E238" s="31"/>
      <c r="F238" s="114"/>
      <c r="G238" s="41" t="s">
        <v>35</v>
      </c>
      <c r="H238" s="107"/>
    </row>
    <row r="239" spans="2:8" x14ac:dyDescent="0.25">
      <c r="B239" s="30"/>
      <c r="C239" s="31"/>
      <c r="D239" s="31"/>
      <c r="E239" s="31"/>
      <c r="F239" s="114"/>
      <c r="G239" s="41"/>
      <c r="H239" s="107"/>
    </row>
    <row r="240" spans="2:8" x14ac:dyDescent="0.25">
      <c r="B240" s="30"/>
      <c r="C240" s="31"/>
      <c r="D240" s="31"/>
      <c r="E240" s="31"/>
      <c r="F240" s="114"/>
      <c r="G240" s="41"/>
      <c r="H240" s="107"/>
    </row>
    <row r="241" spans="2:8" x14ac:dyDescent="0.25">
      <c r="B241" s="30"/>
      <c r="C241" s="31"/>
      <c r="D241" s="31"/>
      <c r="E241" s="31"/>
      <c r="F241" s="114"/>
      <c r="G241" s="41" t="s">
        <v>2598</v>
      </c>
      <c r="H241" s="107"/>
    </row>
    <row r="242" spans="2:8" x14ac:dyDescent="0.25">
      <c r="B242" s="30"/>
      <c r="C242" s="31"/>
      <c r="D242" s="31"/>
      <c r="E242" s="31"/>
      <c r="F242" s="114"/>
      <c r="G242" s="41"/>
      <c r="H242" s="107"/>
    </row>
    <row r="243" spans="2:8" ht="16.899999999999999" customHeight="1" x14ac:dyDescent="0.25">
      <c r="B243" s="110"/>
      <c r="C243" s="45"/>
      <c r="D243" s="46"/>
      <c r="E243" s="45"/>
      <c r="F243" s="83"/>
      <c r="H243" s="108" t="s">
        <v>34</v>
      </c>
    </row>
    <row r="244" spans="2:8" x14ac:dyDescent="0.25">
      <c r="B244" s="110"/>
      <c r="C244" s="45"/>
      <c r="D244" s="46"/>
      <c r="F244" s="83"/>
      <c r="G244" s="45"/>
      <c r="H244" s="86">
        <f>SUM(H4:H242)</f>
        <v>19276.499999999978</v>
      </c>
    </row>
    <row r="245" spans="2:8" x14ac:dyDescent="0.25">
      <c r="B245" s="110"/>
      <c r="C245" s="45"/>
      <c r="D245" s="46"/>
      <c r="E245" s="45"/>
      <c r="F245" s="83"/>
      <c r="G245" s="45"/>
      <c r="H245" s="109"/>
    </row>
    <row r="246" spans="2:8" x14ac:dyDescent="0.25">
      <c r="B246" s="110"/>
      <c r="C246" s="45"/>
      <c r="D246" s="46"/>
      <c r="E246" s="45"/>
      <c r="F246" s="83"/>
      <c r="G246" s="45"/>
      <c r="H246" s="109"/>
    </row>
    <row r="247" spans="2:8" x14ac:dyDescent="0.25">
      <c r="B247" s="110"/>
      <c r="E247" s="45"/>
      <c r="F247" s="83"/>
      <c r="G247" s="45"/>
      <c r="H247" s="109"/>
    </row>
    <row r="248" spans="2:8" x14ac:dyDescent="0.25">
      <c r="B248" s="110"/>
      <c r="C248" s="45"/>
      <c r="D248" s="45"/>
      <c r="E248" s="45"/>
      <c r="F248" s="83"/>
      <c r="G248" s="45"/>
      <c r="H248" s="109"/>
    </row>
    <row r="249" spans="2:8" x14ac:dyDescent="0.25">
      <c r="B249" s="110"/>
      <c r="C249" s="46"/>
      <c r="D249" s="46"/>
      <c r="F249" s="8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view="pageLayout" topLeftCell="A70" zoomScale="120" zoomScaleNormal="100" zoomScaleSheetLayoutView="100" zoomScalePageLayoutView="120" workbookViewId="0">
      <selection activeCell="D112" sqref="D112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84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2599</v>
      </c>
      <c r="H1" s="126"/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2600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  <c r="H4" s="126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91" t="s">
        <v>7</v>
      </c>
    </row>
    <row r="6" spans="2:8" s="104" customFormat="1" ht="13.15" customHeight="1" x14ac:dyDescent="0.25">
      <c r="B6" s="129">
        <v>41216</v>
      </c>
      <c r="C6" s="116" t="s">
        <v>2610</v>
      </c>
      <c r="D6" s="116" t="s">
        <v>2611</v>
      </c>
      <c r="E6" s="116" t="s">
        <v>2602</v>
      </c>
      <c r="F6" s="130">
        <v>1004</v>
      </c>
      <c r="G6" s="131" t="s">
        <v>60</v>
      </c>
      <c r="H6" s="132">
        <v>53.7</v>
      </c>
    </row>
    <row r="7" spans="2:8" s="104" customFormat="1" x14ac:dyDescent="0.25">
      <c r="B7" s="129">
        <v>41216</v>
      </c>
      <c r="C7" s="116" t="s">
        <v>549</v>
      </c>
      <c r="D7" s="105" t="s">
        <v>550</v>
      </c>
      <c r="E7" s="116" t="s">
        <v>2612</v>
      </c>
      <c r="F7" s="130">
        <v>1004</v>
      </c>
      <c r="G7" s="131" t="s">
        <v>60</v>
      </c>
      <c r="H7" s="132">
        <v>53.7</v>
      </c>
    </row>
    <row r="8" spans="2:8" s="104" customFormat="1" x14ac:dyDescent="0.25">
      <c r="B8" s="129">
        <v>41216</v>
      </c>
      <c r="C8" s="105" t="s">
        <v>2613</v>
      </c>
      <c r="D8" s="105" t="s">
        <v>2614</v>
      </c>
      <c r="E8" s="116" t="s">
        <v>1250</v>
      </c>
      <c r="F8" s="130">
        <v>1004</v>
      </c>
      <c r="G8" s="131" t="s">
        <v>60</v>
      </c>
      <c r="H8" s="132">
        <v>53.7</v>
      </c>
    </row>
    <row r="9" spans="2:8" s="104" customFormat="1" x14ac:dyDescent="0.25">
      <c r="B9" s="129">
        <v>41216</v>
      </c>
      <c r="C9" s="105" t="s">
        <v>2615</v>
      </c>
      <c r="D9" s="105" t="s">
        <v>2616</v>
      </c>
      <c r="E9" s="116" t="s">
        <v>1254</v>
      </c>
      <c r="F9" s="130">
        <v>1004</v>
      </c>
      <c r="G9" s="131" t="s">
        <v>60</v>
      </c>
      <c r="H9" s="132">
        <v>53.7</v>
      </c>
    </row>
    <row r="10" spans="2:8" s="104" customFormat="1" x14ac:dyDescent="0.25">
      <c r="B10" s="129">
        <v>41216</v>
      </c>
      <c r="C10" s="116" t="s">
        <v>2617</v>
      </c>
      <c r="D10" s="105" t="s">
        <v>2300</v>
      </c>
      <c r="E10" s="116" t="s">
        <v>257</v>
      </c>
      <c r="F10" s="130">
        <v>1004</v>
      </c>
      <c r="G10" s="131" t="s">
        <v>60</v>
      </c>
      <c r="H10" s="132">
        <v>53.7</v>
      </c>
    </row>
    <row r="11" spans="2:8" s="104" customFormat="1" x14ac:dyDescent="0.25">
      <c r="B11" s="129">
        <v>41216</v>
      </c>
      <c r="C11" s="116" t="s">
        <v>2618</v>
      </c>
      <c r="D11" s="105" t="s">
        <v>2619</v>
      </c>
      <c r="E11" s="116" t="s">
        <v>597</v>
      </c>
      <c r="F11" s="130">
        <v>1004</v>
      </c>
      <c r="G11" s="131" t="s">
        <v>60</v>
      </c>
      <c r="H11" s="132">
        <v>53.7</v>
      </c>
    </row>
    <row r="12" spans="2:8" s="104" customFormat="1" x14ac:dyDescent="0.25">
      <c r="B12" s="129">
        <v>41216</v>
      </c>
      <c r="C12" s="116" t="s">
        <v>2620</v>
      </c>
      <c r="D12" s="105" t="s">
        <v>2621</v>
      </c>
      <c r="E12" s="116" t="s">
        <v>2681</v>
      </c>
      <c r="F12" s="116">
        <v>1018</v>
      </c>
      <c r="G12" s="120" t="s">
        <v>1246</v>
      </c>
      <c r="H12" s="132">
        <v>51.6</v>
      </c>
    </row>
    <row r="13" spans="2:8" s="104" customFormat="1" x14ac:dyDescent="0.25">
      <c r="B13" s="133">
        <v>41216</v>
      </c>
      <c r="C13" s="105" t="s">
        <v>2615</v>
      </c>
      <c r="D13" s="105" t="s">
        <v>2616</v>
      </c>
      <c r="E13" s="105" t="s">
        <v>1110</v>
      </c>
      <c r="F13" s="116">
        <v>1018</v>
      </c>
      <c r="G13" s="120" t="s">
        <v>1246</v>
      </c>
      <c r="H13" s="132">
        <v>51.6</v>
      </c>
    </row>
    <row r="14" spans="2:8" s="104" customFormat="1" x14ac:dyDescent="0.25">
      <c r="B14" s="129">
        <v>41216</v>
      </c>
      <c r="C14" s="116" t="s">
        <v>2624</v>
      </c>
      <c r="D14" s="105" t="s">
        <v>2306</v>
      </c>
      <c r="E14" s="116" t="s">
        <v>1432</v>
      </c>
      <c r="F14" s="116">
        <v>1018</v>
      </c>
      <c r="G14" s="120" t="s">
        <v>1246</v>
      </c>
      <c r="H14" s="132">
        <v>51.6</v>
      </c>
    </row>
    <row r="15" spans="2:8" s="104" customFormat="1" x14ac:dyDescent="0.25">
      <c r="B15" s="129">
        <v>41216</v>
      </c>
      <c r="C15" s="116" t="s">
        <v>2625</v>
      </c>
      <c r="D15" s="105" t="s">
        <v>2626</v>
      </c>
      <c r="E15" s="116" t="s">
        <v>763</v>
      </c>
      <c r="F15" s="116">
        <v>1018</v>
      </c>
      <c r="G15" s="120" t="s">
        <v>1246</v>
      </c>
      <c r="H15" s="132">
        <v>51.6</v>
      </c>
    </row>
    <row r="16" spans="2:8" s="104" customFormat="1" x14ac:dyDescent="0.25">
      <c r="B16" s="129">
        <v>41216</v>
      </c>
      <c r="C16" s="116" t="s">
        <v>2627</v>
      </c>
      <c r="D16" s="105" t="s">
        <v>2628</v>
      </c>
      <c r="E16" s="116" t="s">
        <v>519</v>
      </c>
      <c r="F16" s="116" t="s">
        <v>248</v>
      </c>
      <c r="G16" s="116" t="s">
        <v>366</v>
      </c>
      <c r="H16" s="118">
        <v>192.9</v>
      </c>
    </row>
    <row r="17" spans="2:8" s="104" customFormat="1" x14ac:dyDescent="0.25">
      <c r="B17" s="129">
        <v>41217</v>
      </c>
      <c r="C17" s="116" t="s">
        <v>2627</v>
      </c>
      <c r="D17" s="105" t="s">
        <v>2628</v>
      </c>
      <c r="E17" s="116" t="s">
        <v>2629</v>
      </c>
      <c r="F17" s="116" t="s">
        <v>252</v>
      </c>
      <c r="G17" s="116" t="s">
        <v>251</v>
      </c>
      <c r="H17" s="118">
        <v>241</v>
      </c>
    </row>
    <row r="18" spans="2:8" s="104" customFormat="1" x14ac:dyDescent="0.25">
      <c r="B18" s="129">
        <v>41217</v>
      </c>
      <c r="C18" s="116" t="s">
        <v>2615</v>
      </c>
      <c r="D18" s="105" t="s">
        <v>2616</v>
      </c>
      <c r="E18" s="116" t="s">
        <v>2630</v>
      </c>
      <c r="F18" s="116" t="s">
        <v>252</v>
      </c>
      <c r="G18" s="116" t="s">
        <v>251</v>
      </c>
      <c r="H18" s="118">
        <v>241</v>
      </c>
    </row>
    <row r="19" spans="2:8" s="104" customFormat="1" x14ac:dyDescent="0.25">
      <c r="B19" s="129">
        <v>41217</v>
      </c>
      <c r="C19" s="116" t="s">
        <v>2620</v>
      </c>
      <c r="D19" s="116" t="s">
        <v>2621</v>
      </c>
      <c r="E19" s="116" t="s">
        <v>2631</v>
      </c>
      <c r="F19" s="116" t="s">
        <v>559</v>
      </c>
      <c r="G19" s="116" t="s">
        <v>928</v>
      </c>
      <c r="H19" s="118">
        <v>110.9</v>
      </c>
    </row>
    <row r="20" spans="2:8" s="104" customFormat="1" x14ac:dyDescent="0.25">
      <c r="B20" s="129">
        <v>41217</v>
      </c>
      <c r="C20" s="116" t="s">
        <v>2613</v>
      </c>
      <c r="D20" s="116" t="s">
        <v>2614</v>
      </c>
      <c r="E20" s="116" t="s">
        <v>2632</v>
      </c>
      <c r="F20" s="116" t="s">
        <v>559</v>
      </c>
      <c r="G20" s="116" t="s">
        <v>928</v>
      </c>
      <c r="H20" s="118">
        <v>110.9</v>
      </c>
    </row>
    <row r="21" spans="2:8" s="104" customFormat="1" x14ac:dyDescent="0.25">
      <c r="B21" s="129">
        <v>41217</v>
      </c>
      <c r="C21" s="116" t="s">
        <v>2624</v>
      </c>
      <c r="D21" s="116" t="s">
        <v>2306</v>
      </c>
      <c r="E21" s="116" t="s">
        <v>2632</v>
      </c>
      <c r="F21" s="116" t="s">
        <v>559</v>
      </c>
      <c r="G21" s="116" t="s">
        <v>928</v>
      </c>
      <c r="H21" s="118">
        <v>110.9</v>
      </c>
    </row>
    <row r="22" spans="2:8" s="104" customFormat="1" x14ac:dyDescent="0.25">
      <c r="B22" s="129"/>
      <c r="C22" s="116"/>
      <c r="D22" s="116"/>
      <c r="E22" s="116"/>
      <c r="F22" s="116" t="s">
        <v>271</v>
      </c>
      <c r="G22" s="116" t="s">
        <v>960</v>
      </c>
      <c r="H22" s="118">
        <v>76.900000000000006</v>
      </c>
    </row>
    <row r="23" spans="2:8" s="104" customFormat="1" x14ac:dyDescent="0.25">
      <c r="B23" s="129">
        <v>41217</v>
      </c>
      <c r="C23" s="116" t="s">
        <v>2627</v>
      </c>
      <c r="D23" s="116" t="s">
        <v>2628</v>
      </c>
      <c r="E23" s="116" t="s">
        <v>2633</v>
      </c>
      <c r="F23" s="116" t="s">
        <v>559</v>
      </c>
      <c r="G23" s="116" t="s">
        <v>928</v>
      </c>
      <c r="H23" s="118">
        <v>110.9</v>
      </c>
    </row>
    <row r="24" spans="2:8" s="104" customFormat="1" ht="16.5" customHeight="1" x14ac:dyDescent="0.25">
      <c r="B24" s="129">
        <v>41218</v>
      </c>
      <c r="C24" s="116" t="s">
        <v>2387</v>
      </c>
      <c r="D24" s="116" t="s">
        <v>2388</v>
      </c>
      <c r="E24" s="116" t="s">
        <v>594</v>
      </c>
      <c r="F24" s="130">
        <v>1002</v>
      </c>
      <c r="G24" s="131" t="s">
        <v>61</v>
      </c>
      <c r="H24" s="132">
        <v>71</v>
      </c>
    </row>
    <row r="25" spans="2:8" s="104" customFormat="1" ht="20.25" customHeight="1" x14ac:dyDescent="0.25">
      <c r="B25" s="129">
        <v>41220</v>
      </c>
      <c r="C25" s="116" t="s">
        <v>2387</v>
      </c>
      <c r="D25" s="116" t="s">
        <v>2388</v>
      </c>
      <c r="E25" s="116" t="s">
        <v>2447</v>
      </c>
      <c r="F25" s="130">
        <v>1002</v>
      </c>
      <c r="G25" s="131" t="s">
        <v>61</v>
      </c>
      <c r="H25" s="132">
        <v>71</v>
      </c>
    </row>
    <row r="26" spans="2:8" s="104" customFormat="1" x14ac:dyDescent="0.25">
      <c r="B26" s="129">
        <v>41220</v>
      </c>
      <c r="C26" s="116" t="s">
        <v>2624</v>
      </c>
      <c r="D26" s="116" t="s">
        <v>2306</v>
      </c>
      <c r="E26" s="116" t="s">
        <v>593</v>
      </c>
      <c r="F26" s="116" t="s">
        <v>244</v>
      </c>
      <c r="G26" s="116" t="s">
        <v>369</v>
      </c>
      <c r="H26" s="118">
        <v>110.9</v>
      </c>
    </row>
    <row r="27" spans="2:8" s="104" customFormat="1" x14ac:dyDescent="0.25">
      <c r="B27" s="129">
        <v>41221</v>
      </c>
      <c r="C27" s="105" t="s">
        <v>2387</v>
      </c>
      <c r="D27" s="105" t="s">
        <v>2388</v>
      </c>
      <c r="E27" s="105" t="s">
        <v>658</v>
      </c>
      <c r="F27" s="130">
        <v>1002</v>
      </c>
      <c r="G27" s="131" t="s">
        <v>61</v>
      </c>
      <c r="H27" s="132">
        <v>71</v>
      </c>
    </row>
    <row r="28" spans="2:8" s="104" customFormat="1" x14ac:dyDescent="0.25">
      <c r="B28" s="129">
        <v>41222</v>
      </c>
      <c r="C28" s="105" t="s">
        <v>2387</v>
      </c>
      <c r="D28" s="105" t="s">
        <v>2388</v>
      </c>
      <c r="E28" s="105" t="s">
        <v>2447</v>
      </c>
      <c r="F28" s="130">
        <v>1002</v>
      </c>
      <c r="G28" s="131" t="s">
        <v>61</v>
      </c>
      <c r="H28" s="132">
        <v>71</v>
      </c>
    </row>
    <row r="29" spans="2:8" s="104" customFormat="1" x14ac:dyDescent="0.25">
      <c r="B29" s="129"/>
      <c r="C29" s="105"/>
      <c r="D29" s="105"/>
      <c r="E29" s="105"/>
      <c r="F29" s="130"/>
      <c r="G29" s="131"/>
      <c r="H29" s="132"/>
    </row>
    <row r="30" spans="2:8" s="104" customFormat="1" x14ac:dyDescent="0.25">
      <c r="B30" s="129"/>
      <c r="C30" s="105"/>
      <c r="D30" s="105"/>
      <c r="E30" s="105"/>
      <c r="F30" s="130"/>
      <c r="G30" s="131"/>
      <c r="H30" s="132"/>
    </row>
    <row r="31" spans="2:8" s="104" customFormat="1" x14ac:dyDescent="0.25">
      <c r="B31" s="129"/>
      <c r="C31" s="105"/>
      <c r="D31" s="105"/>
      <c r="E31" s="105"/>
      <c r="F31" s="130"/>
      <c r="G31" s="131"/>
      <c r="H31" s="132"/>
    </row>
    <row r="32" spans="2:8" s="104" customFormat="1" x14ac:dyDescent="0.25">
      <c r="B32" s="129"/>
      <c r="C32" s="105"/>
      <c r="D32" s="105"/>
      <c r="E32" s="105"/>
      <c r="F32" s="130"/>
      <c r="G32" s="131"/>
      <c r="H32" s="132"/>
    </row>
    <row r="33" spans="2:8" s="104" customFormat="1" x14ac:dyDescent="0.25">
      <c r="B33" s="129"/>
      <c r="C33" s="105"/>
      <c r="D33" s="105"/>
      <c r="E33" s="105"/>
      <c r="F33" s="130"/>
      <c r="G33" s="131"/>
      <c r="H33" s="132"/>
    </row>
    <row r="34" spans="2:8" s="104" customFormat="1" x14ac:dyDescent="0.25">
      <c r="B34" s="129">
        <v>41222</v>
      </c>
      <c r="C34" s="105" t="s">
        <v>2618</v>
      </c>
      <c r="D34" s="105" t="s">
        <v>2619</v>
      </c>
      <c r="E34" s="105" t="s">
        <v>2006</v>
      </c>
      <c r="F34" s="130">
        <v>1002</v>
      </c>
      <c r="G34" s="131" t="s">
        <v>61</v>
      </c>
      <c r="H34" s="132">
        <v>71</v>
      </c>
    </row>
    <row r="35" spans="2:8" s="104" customFormat="1" x14ac:dyDescent="0.25">
      <c r="B35" s="129"/>
      <c r="C35" s="105"/>
      <c r="D35" s="105"/>
      <c r="E35" s="105"/>
      <c r="F35" s="116" t="s">
        <v>322</v>
      </c>
      <c r="G35" s="116" t="s">
        <v>11</v>
      </c>
      <c r="H35" s="118">
        <v>57</v>
      </c>
    </row>
    <row r="36" spans="2:8" s="104" customFormat="1" x14ac:dyDescent="0.25">
      <c r="B36" s="129">
        <v>41222</v>
      </c>
      <c r="C36" s="105" t="s">
        <v>2634</v>
      </c>
      <c r="D36" s="105" t="s">
        <v>2635</v>
      </c>
      <c r="E36" s="105" t="s">
        <v>1508</v>
      </c>
      <c r="F36" s="116" t="s">
        <v>244</v>
      </c>
      <c r="G36" s="116" t="s">
        <v>369</v>
      </c>
      <c r="H36" s="118">
        <v>110.9</v>
      </c>
    </row>
    <row r="37" spans="2:8" s="104" customFormat="1" x14ac:dyDescent="0.25">
      <c r="B37" s="129">
        <v>41223</v>
      </c>
      <c r="C37" s="105" t="s">
        <v>2636</v>
      </c>
      <c r="D37" s="105" t="s">
        <v>2637</v>
      </c>
      <c r="E37" s="105" t="s">
        <v>714</v>
      </c>
      <c r="F37" s="130">
        <v>1004</v>
      </c>
      <c r="G37" s="131" t="s">
        <v>60</v>
      </c>
      <c r="H37" s="132">
        <v>53.7</v>
      </c>
    </row>
    <row r="38" spans="2:8" s="104" customFormat="1" x14ac:dyDescent="0.25">
      <c r="B38" s="129">
        <v>41223</v>
      </c>
      <c r="C38" s="105" t="s">
        <v>2638</v>
      </c>
      <c r="D38" s="105" t="s">
        <v>2639</v>
      </c>
      <c r="E38" s="105" t="s">
        <v>1275</v>
      </c>
      <c r="F38" s="130">
        <v>1004</v>
      </c>
      <c r="G38" s="131" t="s">
        <v>60</v>
      </c>
      <c r="H38" s="132">
        <v>53.7</v>
      </c>
    </row>
    <row r="39" spans="2:8" s="104" customFormat="1" x14ac:dyDescent="0.25">
      <c r="B39" s="129">
        <v>41223</v>
      </c>
      <c r="C39" s="105" t="s">
        <v>2640</v>
      </c>
      <c r="D39" s="105" t="s">
        <v>2641</v>
      </c>
      <c r="E39" s="105" t="s">
        <v>1860</v>
      </c>
      <c r="F39" s="130">
        <v>1004</v>
      </c>
      <c r="G39" s="131" t="s">
        <v>60</v>
      </c>
      <c r="H39" s="132">
        <v>53.7</v>
      </c>
    </row>
    <row r="40" spans="2:8" s="104" customFormat="1" x14ac:dyDescent="0.25">
      <c r="B40" s="129">
        <v>41223</v>
      </c>
      <c r="C40" s="105" t="s">
        <v>2642</v>
      </c>
      <c r="D40" s="105" t="s">
        <v>2643</v>
      </c>
      <c r="E40" s="105" t="s">
        <v>1794</v>
      </c>
      <c r="F40" s="130">
        <v>1004</v>
      </c>
      <c r="G40" s="131" t="s">
        <v>60</v>
      </c>
      <c r="H40" s="132">
        <v>53.7</v>
      </c>
    </row>
    <row r="41" spans="2:8" s="104" customFormat="1" x14ac:dyDescent="0.25">
      <c r="B41" s="129">
        <v>41223</v>
      </c>
      <c r="C41" s="105" t="s">
        <v>2644</v>
      </c>
      <c r="D41" s="105" t="s">
        <v>2645</v>
      </c>
      <c r="E41" s="105" t="s">
        <v>842</v>
      </c>
      <c r="F41" s="130">
        <v>1004</v>
      </c>
      <c r="G41" s="131" t="s">
        <v>60</v>
      </c>
      <c r="H41" s="132">
        <v>53.7</v>
      </c>
    </row>
    <row r="42" spans="2:8" s="104" customFormat="1" x14ac:dyDescent="0.25">
      <c r="B42" s="129">
        <v>41223</v>
      </c>
      <c r="C42" s="105" t="s">
        <v>2387</v>
      </c>
      <c r="D42" s="105" t="s">
        <v>2388</v>
      </c>
      <c r="E42" s="105" t="s">
        <v>1404</v>
      </c>
      <c r="F42" s="130">
        <v>1004</v>
      </c>
      <c r="G42" s="131" t="s">
        <v>60</v>
      </c>
      <c r="H42" s="132">
        <v>53.7</v>
      </c>
    </row>
    <row r="43" spans="2:8" s="104" customFormat="1" x14ac:dyDescent="0.25">
      <c r="B43" s="129">
        <v>41223</v>
      </c>
      <c r="C43" s="105" t="s">
        <v>2618</v>
      </c>
      <c r="D43" s="105" t="s">
        <v>2619</v>
      </c>
      <c r="E43" s="105" t="s">
        <v>1324</v>
      </c>
      <c r="F43" s="130">
        <v>1004</v>
      </c>
      <c r="G43" s="131" t="s">
        <v>60</v>
      </c>
      <c r="H43" s="132">
        <v>53.7</v>
      </c>
    </row>
    <row r="44" spans="2:8" s="104" customFormat="1" x14ac:dyDescent="0.25">
      <c r="B44" s="129">
        <v>41223</v>
      </c>
      <c r="C44" s="105" t="s">
        <v>2646</v>
      </c>
      <c r="D44" s="105" t="s">
        <v>2647</v>
      </c>
      <c r="E44" s="105" t="s">
        <v>845</v>
      </c>
      <c r="F44" s="130">
        <v>1004</v>
      </c>
      <c r="G44" s="131" t="s">
        <v>60</v>
      </c>
      <c r="H44" s="132">
        <v>53.7</v>
      </c>
    </row>
    <row r="45" spans="2:8" s="104" customFormat="1" x14ac:dyDescent="0.25">
      <c r="B45" s="129">
        <v>41223</v>
      </c>
      <c r="C45" s="105" t="s">
        <v>2650</v>
      </c>
      <c r="D45" s="105" t="s">
        <v>2651</v>
      </c>
      <c r="E45" s="105" t="s">
        <v>634</v>
      </c>
      <c r="F45" s="116" t="s">
        <v>248</v>
      </c>
      <c r="G45" s="116" t="s">
        <v>366</v>
      </c>
      <c r="H45" s="118">
        <v>192.9</v>
      </c>
    </row>
    <row r="46" spans="2:8" s="104" customFormat="1" x14ac:dyDescent="0.25">
      <c r="B46" s="133">
        <v>41224</v>
      </c>
      <c r="C46" s="105" t="s">
        <v>2650</v>
      </c>
      <c r="D46" s="105" t="s">
        <v>2651</v>
      </c>
      <c r="E46" s="105" t="s">
        <v>2629</v>
      </c>
      <c r="F46" s="116" t="s">
        <v>252</v>
      </c>
      <c r="G46" s="116" t="s">
        <v>251</v>
      </c>
      <c r="H46" s="118">
        <v>241</v>
      </c>
    </row>
    <row r="47" spans="2:8" s="104" customFormat="1" x14ac:dyDescent="0.25">
      <c r="B47" s="133">
        <v>41224</v>
      </c>
      <c r="C47" s="105" t="s">
        <v>2646</v>
      </c>
      <c r="D47" s="105" t="s">
        <v>2647</v>
      </c>
      <c r="E47" s="105" t="s">
        <v>611</v>
      </c>
      <c r="F47" s="130">
        <v>1016</v>
      </c>
      <c r="G47" s="131" t="s">
        <v>931</v>
      </c>
      <c r="H47" s="132">
        <v>61.7</v>
      </c>
    </row>
    <row r="48" spans="2:8" s="104" customFormat="1" x14ac:dyDescent="0.25">
      <c r="B48" s="133"/>
      <c r="C48" s="105"/>
      <c r="D48" s="105"/>
      <c r="E48" s="105"/>
      <c r="F48" s="116" t="s">
        <v>322</v>
      </c>
      <c r="G48" s="116" t="s">
        <v>11</v>
      </c>
      <c r="H48" s="118">
        <v>57</v>
      </c>
    </row>
    <row r="49" spans="2:8" s="104" customFormat="1" x14ac:dyDescent="0.25">
      <c r="B49" s="133">
        <v>41224</v>
      </c>
      <c r="C49" s="105" t="s">
        <v>2627</v>
      </c>
      <c r="D49" s="105" t="s">
        <v>2628</v>
      </c>
      <c r="E49" s="105" t="s">
        <v>2048</v>
      </c>
      <c r="F49" s="130">
        <v>1016</v>
      </c>
      <c r="G49" s="131" t="s">
        <v>931</v>
      </c>
      <c r="H49" s="132">
        <v>61.7</v>
      </c>
    </row>
    <row r="50" spans="2:8" s="104" customFormat="1" x14ac:dyDescent="0.25">
      <c r="B50" s="133">
        <v>41224</v>
      </c>
      <c r="C50" s="105" t="s">
        <v>2642</v>
      </c>
      <c r="D50" s="105" t="s">
        <v>2643</v>
      </c>
      <c r="E50" s="105" t="s">
        <v>1411</v>
      </c>
      <c r="F50" s="130">
        <v>1016</v>
      </c>
      <c r="G50" s="131" t="s">
        <v>931</v>
      </c>
      <c r="H50" s="132">
        <v>61.7</v>
      </c>
    </row>
    <row r="51" spans="2:8" s="104" customFormat="1" x14ac:dyDescent="0.25">
      <c r="B51" s="133">
        <v>41225</v>
      </c>
      <c r="C51" s="105" t="s">
        <v>2618</v>
      </c>
      <c r="D51" s="105" t="s">
        <v>2619</v>
      </c>
      <c r="E51" s="105" t="s">
        <v>2655</v>
      </c>
      <c r="F51" s="130">
        <v>1004</v>
      </c>
      <c r="G51" s="131" t="s">
        <v>60</v>
      </c>
      <c r="H51" s="132">
        <v>53.7</v>
      </c>
    </row>
    <row r="52" spans="2:8" s="104" customFormat="1" x14ac:dyDescent="0.25">
      <c r="B52" s="133"/>
      <c r="C52" s="105"/>
      <c r="D52" s="105"/>
      <c r="E52" s="105"/>
      <c r="F52" s="116" t="s">
        <v>322</v>
      </c>
      <c r="G52" s="116" t="s">
        <v>11</v>
      </c>
      <c r="H52" s="118">
        <v>57</v>
      </c>
    </row>
    <row r="53" spans="2:8" s="104" customFormat="1" x14ac:dyDescent="0.25">
      <c r="B53" s="133">
        <v>41225</v>
      </c>
      <c r="C53" s="105" t="s">
        <v>2439</v>
      </c>
      <c r="D53" s="105" t="s">
        <v>2440</v>
      </c>
      <c r="E53" s="105" t="s">
        <v>2656</v>
      </c>
      <c r="F53" s="130">
        <v>1004</v>
      </c>
      <c r="G53" s="131" t="s">
        <v>60</v>
      </c>
      <c r="H53" s="132">
        <v>53.7</v>
      </c>
    </row>
    <row r="54" spans="2:8" s="104" customFormat="1" x14ac:dyDescent="0.25">
      <c r="B54" s="133">
        <v>41226</v>
      </c>
      <c r="C54" s="105" t="s">
        <v>2618</v>
      </c>
      <c r="D54" s="105" t="s">
        <v>2619</v>
      </c>
      <c r="E54" s="105" t="s">
        <v>2602</v>
      </c>
      <c r="F54" s="130">
        <v>1004</v>
      </c>
      <c r="G54" s="131" t="s">
        <v>60</v>
      </c>
      <c r="H54" s="132">
        <v>53.7</v>
      </c>
    </row>
    <row r="55" spans="2:8" s="104" customFormat="1" x14ac:dyDescent="0.25">
      <c r="B55" s="133">
        <v>41226</v>
      </c>
      <c r="C55" s="105" t="s">
        <v>2657</v>
      </c>
      <c r="D55" s="105" t="s">
        <v>2658</v>
      </c>
      <c r="E55" s="105" t="s">
        <v>1363</v>
      </c>
      <c r="F55" s="116" t="s">
        <v>244</v>
      </c>
      <c r="G55" s="116" t="s">
        <v>369</v>
      </c>
      <c r="H55" s="118">
        <v>110.9</v>
      </c>
    </row>
    <row r="56" spans="2:8" s="104" customFormat="1" x14ac:dyDescent="0.25">
      <c r="B56" s="133">
        <v>41226</v>
      </c>
      <c r="C56" s="105" t="s">
        <v>2439</v>
      </c>
      <c r="D56" s="105" t="s">
        <v>2440</v>
      </c>
      <c r="E56" s="105" t="s">
        <v>2602</v>
      </c>
      <c r="F56" s="130">
        <v>1004</v>
      </c>
      <c r="G56" s="131" t="s">
        <v>60</v>
      </c>
      <c r="H56" s="132">
        <v>53.7</v>
      </c>
    </row>
    <row r="57" spans="2:8" s="104" customFormat="1" x14ac:dyDescent="0.25">
      <c r="B57" s="133">
        <v>41226</v>
      </c>
      <c r="C57" s="105" t="s">
        <v>2659</v>
      </c>
      <c r="D57" s="105" t="s">
        <v>2660</v>
      </c>
      <c r="E57" s="105" t="s">
        <v>766</v>
      </c>
      <c r="F57" s="116" t="s">
        <v>244</v>
      </c>
      <c r="G57" s="116" t="s">
        <v>369</v>
      </c>
      <c r="H57" s="118">
        <v>110.9</v>
      </c>
    </row>
    <row r="58" spans="2:8" s="104" customFormat="1" x14ac:dyDescent="0.25">
      <c r="B58" s="133">
        <v>41227</v>
      </c>
      <c r="C58" s="105" t="s">
        <v>1028</v>
      </c>
      <c r="D58" s="105" t="s">
        <v>1221</v>
      </c>
      <c r="E58" s="105" t="s">
        <v>2441</v>
      </c>
      <c r="F58" s="116" t="s">
        <v>252</v>
      </c>
      <c r="G58" s="116" t="s">
        <v>251</v>
      </c>
      <c r="H58" s="118">
        <v>241</v>
      </c>
    </row>
    <row r="59" spans="2:8" s="104" customFormat="1" x14ac:dyDescent="0.25">
      <c r="B59" s="133">
        <v>41227</v>
      </c>
      <c r="C59" s="105" t="s">
        <v>2439</v>
      </c>
      <c r="D59" s="105" t="s">
        <v>2440</v>
      </c>
      <c r="E59" s="105" t="s">
        <v>2664</v>
      </c>
      <c r="F59" s="130">
        <v>1004</v>
      </c>
      <c r="G59" s="131" t="s">
        <v>60</v>
      </c>
      <c r="H59" s="132">
        <v>53.7</v>
      </c>
    </row>
    <row r="60" spans="2:8" s="104" customFormat="1" x14ac:dyDescent="0.25">
      <c r="B60" s="133">
        <v>41227</v>
      </c>
      <c r="C60" s="105" t="s">
        <v>2618</v>
      </c>
      <c r="D60" s="105" t="s">
        <v>2619</v>
      </c>
      <c r="E60" s="105" t="s">
        <v>611</v>
      </c>
      <c r="F60" s="130">
        <v>1004</v>
      </c>
      <c r="G60" s="131" t="s">
        <v>60</v>
      </c>
      <c r="H60" s="132">
        <v>53.7</v>
      </c>
    </row>
    <row r="61" spans="2:8" s="104" customFormat="1" x14ac:dyDescent="0.25">
      <c r="B61" s="133">
        <v>41228</v>
      </c>
      <c r="C61" s="105" t="s">
        <v>2439</v>
      </c>
      <c r="D61" s="105" t="s">
        <v>2440</v>
      </c>
      <c r="E61" s="105" t="s">
        <v>654</v>
      </c>
      <c r="F61" s="130">
        <v>1002</v>
      </c>
      <c r="G61" s="131" t="s">
        <v>61</v>
      </c>
      <c r="H61" s="132">
        <v>71</v>
      </c>
    </row>
    <row r="62" spans="2:8" s="104" customFormat="1" x14ac:dyDescent="0.25">
      <c r="B62" s="133">
        <v>41234</v>
      </c>
      <c r="C62" s="105" t="s">
        <v>2667</v>
      </c>
      <c r="D62" s="105" t="s">
        <v>56</v>
      </c>
      <c r="E62" s="105" t="s">
        <v>672</v>
      </c>
      <c r="F62" s="130">
        <v>1002</v>
      </c>
      <c r="G62" s="131" t="s">
        <v>61</v>
      </c>
      <c r="H62" s="132">
        <v>71</v>
      </c>
    </row>
    <row r="63" spans="2:8" s="104" customFormat="1" x14ac:dyDescent="0.25">
      <c r="B63" s="133"/>
      <c r="C63" s="105"/>
      <c r="D63" s="105"/>
      <c r="E63" s="105"/>
      <c r="F63" s="130"/>
      <c r="G63" s="131"/>
      <c r="H63" s="132"/>
    </row>
    <row r="64" spans="2:8" s="104" customFormat="1" x14ac:dyDescent="0.25">
      <c r="B64" s="133"/>
      <c r="C64" s="105"/>
      <c r="D64" s="105"/>
      <c r="E64" s="105"/>
      <c r="F64" s="130"/>
      <c r="G64" s="131"/>
      <c r="H64" s="132"/>
    </row>
    <row r="65" spans="2:8" s="104" customFormat="1" x14ac:dyDescent="0.25">
      <c r="B65" s="133"/>
      <c r="C65" s="105"/>
      <c r="D65" s="105"/>
      <c r="E65" s="105"/>
      <c r="F65" s="130"/>
      <c r="G65" s="131"/>
      <c r="H65" s="132"/>
    </row>
    <row r="66" spans="2:8" s="104" customFormat="1" x14ac:dyDescent="0.25">
      <c r="B66" s="133"/>
      <c r="C66" s="105"/>
      <c r="D66" s="105"/>
      <c r="E66" s="105"/>
      <c r="F66" s="130"/>
      <c r="G66" s="131"/>
      <c r="H66" s="132"/>
    </row>
    <row r="67" spans="2:8" s="104" customFormat="1" x14ac:dyDescent="0.25">
      <c r="B67" s="133"/>
      <c r="C67" s="105"/>
      <c r="D67" s="105"/>
      <c r="E67" s="105"/>
      <c r="F67" s="130"/>
      <c r="G67" s="131"/>
      <c r="H67" s="132"/>
    </row>
    <row r="68" spans="2:8" s="104" customFormat="1" x14ac:dyDescent="0.25">
      <c r="B68" s="133">
        <v>41235</v>
      </c>
      <c r="C68" s="105" t="s">
        <v>2667</v>
      </c>
      <c r="D68" s="105" t="s">
        <v>56</v>
      </c>
      <c r="E68" s="105" t="s">
        <v>2602</v>
      </c>
      <c r="F68" s="130">
        <v>1002</v>
      </c>
      <c r="G68" s="131" t="s">
        <v>61</v>
      </c>
      <c r="H68" s="132">
        <v>71</v>
      </c>
    </row>
    <row r="69" spans="2:8" s="104" customFormat="1" x14ac:dyDescent="0.25">
      <c r="B69" s="133">
        <v>41236</v>
      </c>
      <c r="C69" s="105" t="s">
        <v>2668</v>
      </c>
      <c r="D69" s="105" t="s">
        <v>2513</v>
      </c>
      <c r="E69" s="105" t="s">
        <v>722</v>
      </c>
      <c r="F69" s="130">
        <v>1004</v>
      </c>
      <c r="G69" s="131" t="s">
        <v>60</v>
      </c>
      <c r="H69" s="132">
        <v>53.7</v>
      </c>
    </row>
    <row r="70" spans="2:8" s="104" customFormat="1" x14ac:dyDescent="0.25">
      <c r="B70" s="133">
        <v>41236</v>
      </c>
      <c r="C70" s="105" t="s">
        <v>2667</v>
      </c>
      <c r="D70" s="105" t="s">
        <v>56</v>
      </c>
      <c r="E70" s="105" t="s">
        <v>722</v>
      </c>
      <c r="F70" s="130">
        <v>1004</v>
      </c>
      <c r="G70" s="131" t="s">
        <v>60</v>
      </c>
      <c r="H70" s="132">
        <v>53.7</v>
      </c>
    </row>
    <row r="71" spans="2:8" s="104" customFormat="1" x14ac:dyDescent="0.25">
      <c r="B71" s="133">
        <v>41238</v>
      </c>
      <c r="C71" s="105" t="s">
        <v>2669</v>
      </c>
      <c r="D71" s="105" t="s">
        <v>2670</v>
      </c>
      <c r="E71" s="105" t="s">
        <v>2681</v>
      </c>
      <c r="F71" s="130">
        <v>1016</v>
      </c>
      <c r="G71" s="131" t="s">
        <v>931</v>
      </c>
      <c r="H71" s="132">
        <v>61.7</v>
      </c>
    </row>
    <row r="72" spans="2:8" s="104" customFormat="1" x14ac:dyDescent="0.25">
      <c r="B72" s="133">
        <v>41238</v>
      </c>
      <c r="C72" s="105" t="s">
        <v>2671</v>
      </c>
      <c r="D72" s="105" t="s">
        <v>2672</v>
      </c>
      <c r="E72" s="105" t="s">
        <v>974</v>
      </c>
      <c r="F72" s="130">
        <v>1016</v>
      </c>
      <c r="G72" s="131" t="s">
        <v>931</v>
      </c>
      <c r="H72" s="132">
        <v>61.7</v>
      </c>
    </row>
    <row r="73" spans="2:8" s="104" customFormat="1" x14ac:dyDescent="0.25">
      <c r="B73" s="133">
        <v>41238</v>
      </c>
      <c r="C73" s="105" t="s">
        <v>2673</v>
      </c>
      <c r="D73" s="105" t="s">
        <v>1924</v>
      </c>
      <c r="E73" s="105" t="s">
        <v>989</v>
      </c>
      <c r="F73" s="130">
        <v>1016</v>
      </c>
      <c r="G73" s="131" t="s">
        <v>931</v>
      </c>
      <c r="H73" s="132">
        <v>61.7</v>
      </c>
    </row>
    <row r="74" spans="2:8" s="104" customFormat="1" x14ac:dyDescent="0.25">
      <c r="B74" s="133">
        <v>41238</v>
      </c>
      <c r="C74" s="105" t="s">
        <v>2667</v>
      </c>
      <c r="D74" s="105" t="s">
        <v>56</v>
      </c>
      <c r="E74" s="105" t="s">
        <v>607</v>
      </c>
      <c r="F74" s="130">
        <v>1016</v>
      </c>
      <c r="G74" s="131" t="s">
        <v>931</v>
      </c>
      <c r="H74" s="132">
        <v>61.7</v>
      </c>
    </row>
    <row r="75" spans="2:8" s="104" customFormat="1" x14ac:dyDescent="0.25">
      <c r="B75" s="133">
        <v>41238</v>
      </c>
      <c r="C75" s="105" t="s">
        <v>2674</v>
      </c>
      <c r="D75" s="105" t="s">
        <v>2675</v>
      </c>
      <c r="E75" s="105" t="s">
        <v>595</v>
      </c>
      <c r="F75" s="130">
        <v>1016</v>
      </c>
      <c r="G75" s="131" t="s">
        <v>931</v>
      </c>
      <c r="H75" s="132">
        <v>61.7</v>
      </c>
    </row>
    <row r="76" spans="2:8" s="104" customFormat="1" x14ac:dyDescent="0.25">
      <c r="B76" s="133"/>
      <c r="C76" s="105"/>
      <c r="D76" s="105"/>
      <c r="E76" s="105"/>
      <c r="F76" s="116" t="s">
        <v>271</v>
      </c>
      <c r="G76" s="116" t="s">
        <v>960</v>
      </c>
      <c r="H76" s="118">
        <v>76.900000000000006</v>
      </c>
    </row>
    <row r="77" spans="2:8" s="104" customFormat="1" x14ac:dyDescent="0.25">
      <c r="B77" s="133">
        <v>41238</v>
      </c>
      <c r="C77" s="105" t="s">
        <v>2676</v>
      </c>
      <c r="D77" s="105" t="s">
        <v>2677</v>
      </c>
      <c r="E77" s="105" t="s">
        <v>2518</v>
      </c>
      <c r="F77" s="130">
        <v>1016</v>
      </c>
      <c r="G77" s="131" t="s">
        <v>931</v>
      </c>
      <c r="H77" s="132">
        <v>61.7</v>
      </c>
    </row>
    <row r="78" spans="2:8" s="104" customFormat="1" x14ac:dyDescent="0.25">
      <c r="B78" s="133">
        <v>41239</v>
      </c>
      <c r="C78" s="105" t="s">
        <v>2678</v>
      </c>
      <c r="D78" s="105" t="s">
        <v>2535</v>
      </c>
      <c r="E78" s="105" t="s">
        <v>610</v>
      </c>
      <c r="F78" s="130">
        <v>1004</v>
      </c>
      <c r="G78" s="131" t="s">
        <v>60</v>
      </c>
      <c r="H78" s="132">
        <v>53.7</v>
      </c>
    </row>
    <row r="79" spans="2:8" s="104" customFormat="1" x14ac:dyDescent="0.25">
      <c r="B79" s="133">
        <v>41239</v>
      </c>
      <c r="C79" s="105" t="s">
        <v>2667</v>
      </c>
      <c r="D79" s="105" t="s">
        <v>56</v>
      </c>
      <c r="E79" s="105" t="s">
        <v>2679</v>
      </c>
      <c r="F79" s="130">
        <v>1004</v>
      </c>
      <c r="G79" s="131" t="s">
        <v>60</v>
      </c>
      <c r="H79" s="132">
        <v>53.7</v>
      </c>
    </row>
    <row r="80" spans="2:8" s="104" customFormat="1" x14ac:dyDescent="0.25">
      <c r="B80" s="133">
        <v>41239</v>
      </c>
      <c r="C80" s="105" t="s">
        <v>2544</v>
      </c>
      <c r="D80" s="105" t="s">
        <v>2545</v>
      </c>
      <c r="E80" s="105" t="s">
        <v>658</v>
      </c>
      <c r="F80" s="130">
        <v>1004</v>
      </c>
      <c r="G80" s="131" t="s">
        <v>60</v>
      </c>
      <c r="H80" s="132">
        <v>53.7</v>
      </c>
    </row>
    <row r="81" spans="2:8" s="104" customFormat="1" x14ac:dyDescent="0.25">
      <c r="B81" s="133">
        <v>41239</v>
      </c>
      <c r="C81" s="105" t="s">
        <v>2680</v>
      </c>
      <c r="D81" s="105" t="s">
        <v>2429</v>
      </c>
      <c r="E81" s="105" t="s">
        <v>592</v>
      </c>
      <c r="F81" s="130">
        <v>1004</v>
      </c>
      <c r="G81" s="131" t="s">
        <v>60</v>
      </c>
      <c r="H81" s="132">
        <v>53.7</v>
      </c>
    </row>
    <row r="82" spans="2:8" s="104" customFormat="1" x14ac:dyDescent="0.25">
      <c r="B82" s="133"/>
      <c r="C82" s="105"/>
      <c r="D82" s="105"/>
      <c r="E82" s="105"/>
      <c r="F82" s="116" t="s">
        <v>322</v>
      </c>
      <c r="G82" s="116" t="s">
        <v>11</v>
      </c>
      <c r="H82" s="118">
        <v>57</v>
      </c>
    </row>
    <row r="83" spans="2:8" s="104" customFormat="1" x14ac:dyDescent="0.25">
      <c r="B83" s="133">
        <v>41240</v>
      </c>
      <c r="C83" s="105" t="s">
        <v>2680</v>
      </c>
      <c r="D83" s="105" t="s">
        <v>2429</v>
      </c>
      <c r="E83" s="105" t="s">
        <v>2602</v>
      </c>
      <c r="F83" s="130">
        <v>1002</v>
      </c>
      <c r="G83" s="131" t="s">
        <v>61</v>
      </c>
      <c r="H83" s="132">
        <v>71</v>
      </c>
    </row>
    <row r="84" spans="2:8" s="104" customFormat="1" x14ac:dyDescent="0.25">
      <c r="B84" s="133">
        <v>41240</v>
      </c>
      <c r="C84" s="105" t="s">
        <v>2678</v>
      </c>
      <c r="D84" s="105" t="s">
        <v>2535</v>
      </c>
      <c r="E84" s="105" t="s">
        <v>590</v>
      </c>
      <c r="F84" s="130">
        <v>1004</v>
      </c>
      <c r="G84" s="131" t="s">
        <v>60</v>
      </c>
      <c r="H84" s="132">
        <v>53.7</v>
      </c>
    </row>
    <row r="85" spans="2:8" s="104" customFormat="1" x14ac:dyDescent="0.25">
      <c r="B85" s="133">
        <v>41240</v>
      </c>
      <c r="C85" s="105" t="s">
        <v>2680</v>
      </c>
      <c r="D85" s="105" t="s">
        <v>2429</v>
      </c>
      <c r="E85" s="105" t="s">
        <v>648</v>
      </c>
      <c r="F85" s="130">
        <v>1004</v>
      </c>
      <c r="G85" s="131" t="s">
        <v>60</v>
      </c>
      <c r="H85" s="132">
        <v>53.7</v>
      </c>
    </row>
    <row r="86" spans="2:8" s="104" customFormat="1" x14ac:dyDescent="0.25">
      <c r="B86" s="133">
        <v>41241</v>
      </c>
      <c r="C86" s="105" t="s">
        <v>2680</v>
      </c>
      <c r="D86" s="105" t="s">
        <v>2429</v>
      </c>
      <c r="E86" s="105" t="s">
        <v>2444</v>
      </c>
      <c r="F86" s="130">
        <v>1002</v>
      </c>
      <c r="G86" s="131" t="s">
        <v>61</v>
      </c>
      <c r="H86" s="132">
        <v>71</v>
      </c>
    </row>
    <row r="87" spans="2:8" s="104" customFormat="1" x14ac:dyDescent="0.25">
      <c r="B87" s="133">
        <v>41242</v>
      </c>
      <c r="C87" s="105" t="s">
        <v>2680</v>
      </c>
      <c r="D87" s="105" t="s">
        <v>2429</v>
      </c>
      <c r="E87" s="105" t="s">
        <v>2444</v>
      </c>
      <c r="F87" s="130">
        <v>1002</v>
      </c>
      <c r="G87" s="131" t="s">
        <v>61</v>
      </c>
      <c r="H87" s="132">
        <v>71</v>
      </c>
    </row>
    <row r="88" spans="2:8" s="104" customFormat="1" x14ac:dyDescent="0.25">
      <c r="B88" s="133">
        <v>41224</v>
      </c>
      <c r="C88" s="105" t="s">
        <v>2654</v>
      </c>
      <c r="D88" s="105" t="s">
        <v>2434</v>
      </c>
      <c r="E88" s="105" t="s">
        <v>875</v>
      </c>
      <c r="F88" s="116" t="s">
        <v>271</v>
      </c>
      <c r="G88" s="116" t="s">
        <v>960</v>
      </c>
      <c r="H88" s="118">
        <v>76.900000000000006</v>
      </c>
    </row>
    <row r="89" spans="2:8" s="104" customFormat="1" x14ac:dyDescent="0.25">
      <c r="B89" s="133"/>
      <c r="C89" s="105"/>
      <c r="D89" s="105"/>
      <c r="E89" s="105"/>
      <c r="F89" s="120"/>
      <c r="H89" s="118"/>
    </row>
    <row r="90" spans="2:8" x14ac:dyDescent="0.25">
      <c r="B90" s="58"/>
    </row>
    <row r="91" spans="2:8" ht="16.899999999999999" customHeight="1" x14ac:dyDescent="0.25">
      <c r="B91" s="53"/>
      <c r="C91" s="52"/>
      <c r="D91" s="52"/>
      <c r="E91" s="52"/>
      <c r="F91" s="52"/>
      <c r="G91" s="59" t="s">
        <v>33</v>
      </c>
      <c r="H91" s="128" t="s">
        <v>34</v>
      </c>
    </row>
    <row r="92" spans="2:8" x14ac:dyDescent="0.25">
      <c r="B92" s="53"/>
      <c r="C92" s="52"/>
      <c r="D92" s="52"/>
      <c r="E92" s="52"/>
      <c r="F92" s="52"/>
      <c r="G92" s="61" t="s">
        <v>35</v>
      </c>
      <c r="H92" s="86">
        <f>SUM(H6:H90)</f>
        <v>5741.9999999999945</v>
      </c>
    </row>
    <row r="93" spans="2:8" x14ac:dyDescent="0.25">
      <c r="B93" s="58"/>
    </row>
    <row r="94" spans="2:8" x14ac:dyDescent="0.25">
      <c r="B94" s="58"/>
    </row>
    <row r="95" spans="2:8" x14ac:dyDescent="0.25">
      <c r="B95" s="58"/>
      <c r="G95" s="51" t="s">
        <v>2682</v>
      </c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1" spans="2:8" x14ac:dyDescent="0.25">
      <c r="B101" s="58"/>
    </row>
    <row r="102" spans="2:8" x14ac:dyDescent="0.25">
      <c r="B102" s="58"/>
    </row>
    <row r="103" spans="2:8" x14ac:dyDescent="0.25">
      <c r="B103" s="58"/>
    </row>
    <row r="104" spans="2:8" x14ac:dyDescent="0.25">
      <c r="B104" s="58"/>
    </row>
    <row r="105" spans="2:8" x14ac:dyDescent="0.25">
      <c r="B105" s="58"/>
    </row>
    <row r="106" spans="2:8" x14ac:dyDescent="0.25">
      <c r="B106" s="58"/>
    </row>
    <row r="107" spans="2:8" x14ac:dyDescent="0.25">
      <c r="B107" s="58"/>
    </row>
    <row r="108" spans="2:8" x14ac:dyDescent="0.25">
      <c r="B108" s="121">
        <v>41214</v>
      </c>
      <c r="C108" s="136" t="s">
        <v>2601</v>
      </c>
      <c r="D108" s="122" t="s">
        <v>2227</v>
      </c>
      <c r="E108" s="122" t="s">
        <v>2602</v>
      </c>
      <c r="F108" s="123" t="s">
        <v>2683</v>
      </c>
      <c r="G108" s="123"/>
      <c r="H108" s="125"/>
    </row>
    <row r="109" spans="2:8" x14ac:dyDescent="0.25">
      <c r="B109" s="121">
        <v>41214</v>
      </c>
      <c r="C109" s="136" t="s">
        <v>2601</v>
      </c>
      <c r="D109" s="122" t="s">
        <v>2227</v>
      </c>
      <c r="E109" s="122" t="s">
        <v>595</v>
      </c>
      <c r="F109" s="123"/>
      <c r="G109" s="123"/>
      <c r="H109" s="125"/>
    </row>
    <row r="110" spans="2:8" x14ac:dyDescent="0.25">
      <c r="B110" s="121">
        <v>41215</v>
      </c>
      <c r="C110" s="134" t="s">
        <v>2601</v>
      </c>
      <c r="D110" s="51" t="s">
        <v>2227</v>
      </c>
      <c r="E110" s="122" t="s">
        <v>2602</v>
      </c>
      <c r="F110" s="123"/>
      <c r="G110" s="123"/>
      <c r="H110" s="125"/>
    </row>
    <row r="111" spans="2:8" ht="18" customHeight="1" x14ac:dyDescent="0.25">
      <c r="B111" s="121">
        <v>41216</v>
      </c>
      <c r="C111" s="134" t="s">
        <v>2601</v>
      </c>
      <c r="D111" s="51" t="s">
        <v>2227</v>
      </c>
      <c r="E111" s="122" t="s">
        <v>2048</v>
      </c>
      <c r="F111" s="123"/>
      <c r="G111" s="123"/>
      <c r="H111" s="125"/>
    </row>
    <row r="112" spans="2:8" x14ac:dyDescent="0.25">
      <c r="B112" s="121">
        <v>41216</v>
      </c>
      <c r="C112" s="136" t="s">
        <v>2622</v>
      </c>
      <c r="D112" s="51" t="s">
        <v>2623</v>
      </c>
      <c r="E112" s="122" t="s">
        <v>1363</v>
      </c>
      <c r="F112" s="123" t="s">
        <v>2683</v>
      </c>
      <c r="G112" s="123"/>
      <c r="H112" s="125"/>
    </row>
    <row r="113" spans="2:8" x14ac:dyDescent="0.25">
      <c r="B113" s="121"/>
      <c r="C113" s="136"/>
      <c r="E113" s="122"/>
      <c r="F113" s="123"/>
      <c r="G113" s="123"/>
      <c r="H113" s="125"/>
    </row>
    <row r="114" spans="2:8" s="142" customFormat="1" x14ac:dyDescent="0.25">
      <c r="B114" s="137">
        <v>41215</v>
      </c>
      <c r="C114" s="138" t="s">
        <v>2603</v>
      </c>
      <c r="D114" s="139" t="s">
        <v>2604</v>
      </c>
      <c r="E114" s="140" t="s">
        <v>2399</v>
      </c>
      <c r="F114" s="140"/>
      <c r="G114" s="140"/>
      <c r="H114" s="141"/>
    </row>
    <row r="115" spans="2:8" s="142" customFormat="1" x14ac:dyDescent="0.25">
      <c r="C115" s="139"/>
      <c r="D115" s="139"/>
      <c r="E115" s="139"/>
      <c r="F115" s="139"/>
      <c r="G115" s="139"/>
      <c r="H115" s="143"/>
    </row>
    <row r="116" spans="2:8" s="142" customFormat="1" x14ac:dyDescent="0.25">
      <c r="B116" s="137">
        <v>41216</v>
      </c>
      <c r="C116" s="138" t="s">
        <v>2605</v>
      </c>
      <c r="D116" s="140" t="s">
        <v>2606</v>
      </c>
      <c r="E116" s="140" t="s">
        <v>1350</v>
      </c>
      <c r="F116" s="144"/>
      <c r="G116" s="144"/>
      <c r="H116" s="145"/>
    </row>
    <row r="117" spans="2:8" s="142" customFormat="1" x14ac:dyDescent="0.25">
      <c r="C117" s="139"/>
      <c r="D117" s="139"/>
      <c r="E117" s="139"/>
      <c r="F117" s="139"/>
      <c r="G117" s="139"/>
      <c r="H117" s="143"/>
    </row>
    <row r="118" spans="2:8" s="142" customFormat="1" x14ac:dyDescent="0.25">
      <c r="B118" s="137">
        <v>41216</v>
      </c>
      <c r="C118" s="138" t="s">
        <v>2607</v>
      </c>
      <c r="D118" s="139" t="s">
        <v>2608</v>
      </c>
      <c r="E118" s="140" t="s">
        <v>2609</v>
      </c>
      <c r="F118" s="144"/>
      <c r="G118" s="144"/>
      <c r="H118" s="145"/>
    </row>
    <row r="119" spans="2:8" s="142" customFormat="1" x14ac:dyDescent="0.25">
      <c r="B119" s="137"/>
      <c r="C119" s="138"/>
      <c r="D119" s="139"/>
      <c r="E119" s="140"/>
      <c r="F119" s="144"/>
      <c r="G119" s="144"/>
      <c r="H119" s="145"/>
    </row>
    <row r="120" spans="2:8" s="142" customFormat="1" x14ac:dyDescent="0.25">
      <c r="B120" s="137">
        <v>41223</v>
      </c>
      <c r="C120" s="138" t="s">
        <v>2648</v>
      </c>
      <c r="D120" s="139" t="s">
        <v>2649</v>
      </c>
      <c r="E120" s="139" t="s">
        <v>559</v>
      </c>
      <c r="F120" s="144"/>
      <c r="G120" s="144"/>
      <c r="H120" s="145"/>
    </row>
    <row r="121" spans="2:8" s="142" customFormat="1" x14ac:dyDescent="0.25">
      <c r="B121" s="137">
        <v>41223</v>
      </c>
      <c r="C121" s="138" t="s">
        <v>2648</v>
      </c>
      <c r="D121" s="139" t="s">
        <v>2649</v>
      </c>
      <c r="E121" s="139" t="s">
        <v>2033</v>
      </c>
      <c r="F121" s="144"/>
      <c r="G121" s="144"/>
      <c r="H121" s="145"/>
    </row>
    <row r="122" spans="2:8" s="142" customFormat="1" x14ac:dyDescent="0.25">
      <c r="B122" s="146">
        <v>41224</v>
      </c>
      <c r="C122" s="138" t="s">
        <v>2648</v>
      </c>
      <c r="D122" s="139" t="s">
        <v>2649</v>
      </c>
      <c r="E122" s="139" t="s">
        <v>1350</v>
      </c>
      <c r="F122" s="147"/>
      <c r="H122" s="141"/>
    </row>
    <row r="123" spans="2:8" s="142" customFormat="1" x14ac:dyDescent="0.25">
      <c r="C123" s="139"/>
      <c r="D123" s="139"/>
      <c r="E123" s="139"/>
      <c r="F123" s="139"/>
      <c r="G123" s="139"/>
      <c r="H123" s="143"/>
    </row>
    <row r="124" spans="2:8" s="142" customFormat="1" x14ac:dyDescent="0.25">
      <c r="B124" s="146">
        <v>41224</v>
      </c>
      <c r="C124" s="138" t="s">
        <v>2652</v>
      </c>
      <c r="D124" s="139" t="s">
        <v>2653</v>
      </c>
      <c r="E124" s="139" t="s">
        <v>873</v>
      </c>
      <c r="F124" s="147"/>
      <c r="H124" s="141"/>
    </row>
    <row r="125" spans="2:8" s="142" customFormat="1" x14ac:dyDescent="0.25">
      <c r="C125" s="139"/>
      <c r="D125" s="139"/>
      <c r="E125" s="139"/>
      <c r="F125" s="139"/>
      <c r="G125" s="139"/>
      <c r="H125" s="143"/>
    </row>
    <row r="126" spans="2:8" s="142" customFormat="1" x14ac:dyDescent="0.25">
      <c r="B126" s="146">
        <v>41224</v>
      </c>
      <c r="C126" s="138" t="s">
        <v>2654</v>
      </c>
      <c r="D126" s="139" t="s">
        <v>2434</v>
      </c>
      <c r="E126" s="139" t="s">
        <v>875</v>
      </c>
      <c r="F126" s="147"/>
      <c r="H126" s="141"/>
    </row>
    <row r="127" spans="2:8" s="142" customFormat="1" x14ac:dyDescent="0.25">
      <c r="B127" s="146">
        <v>41226</v>
      </c>
      <c r="C127" s="138" t="s">
        <v>2661</v>
      </c>
      <c r="D127" s="139" t="s">
        <v>2662</v>
      </c>
      <c r="E127" s="139" t="s">
        <v>1267</v>
      </c>
      <c r="F127" s="139"/>
      <c r="G127" s="139"/>
      <c r="H127" s="143"/>
    </row>
    <row r="128" spans="2:8" x14ac:dyDescent="0.25">
      <c r="B128" s="58"/>
      <c r="C128" s="134"/>
      <c r="F128" s="124"/>
      <c r="G128" s="50"/>
      <c r="H128" s="127"/>
    </row>
    <row r="129" spans="2:8" x14ac:dyDescent="0.25">
      <c r="B129" s="53">
        <v>41232</v>
      </c>
      <c r="C129" s="134" t="s">
        <v>2502</v>
      </c>
      <c r="D129" s="52" t="s">
        <v>2596</v>
      </c>
      <c r="E129" s="52" t="s">
        <v>539</v>
      </c>
      <c r="F129" s="57"/>
      <c r="G129" s="57"/>
      <c r="H129" s="85"/>
    </row>
    <row r="131" spans="2:8" x14ac:dyDescent="0.25">
      <c r="B131" s="58">
        <v>41227</v>
      </c>
      <c r="C131" s="134" t="s">
        <v>2490</v>
      </c>
      <c r="D131" s="51" t="s">
        <v>2491</v>
      </c>
      <c r="E131" s="51" t="s">
        <v>2663</v>
      </c>
    </row>
    <row r="132" spans="2:8" x14ac:dyDescent="0.25">
      <c r="B132" s="58">
        <v>41227</v>
      </c>
      <c r="C132" s="134" t="s">
        <v>2490</v>
      </c>
      <c r="D132" s="51" t="s">
        <v>2491</v>
      </c>
      <c r="E132" s="51" t="s">
        <v>702</v>
      </c>
    </row>
    <row r="133" spans="2:8" x14ac:dyDescent="0.25">
      <c r="B133" s="58">
        <v>41228</v>
      </c>
      <c r="C133" s="134" t="s">
        <v>2490</v>
      </c>
      <c r="D133" s="51" t="s">
        <v>2491</v>
      </c>
      <c r="E133" s="51" t="s">
        <v>654</v>
      </c>
    </row>
    <row r="134" spans="2:8" x14ac:dyDescent="0.25">
      <c r="B134" s="58">
        <v>41229</v>
      </c>
      <c r="C134" s="134" t="s">
        <v>2490</v>
      </c>
      <c r="D134" s="51" t="s">
        <v>2491</v>
      </c>
      <c r="E134" s="51" t="s">
        <v>848</v>
      </c>
    </row>
    <row r="135" spans="2:8" x14ac:dyDescent="0.25">
      <c r="B135" s="58">
        <v>41232</v>
      </c>
      <c r="C135" s="51" t="s">
        <v>2665</v>
      </c>
      <c r="D135" s="51" t="s">
        <v>1375</v>
      </c>
      <c r="E135" s="51" t="s">
        <v>2666</v>
      </c>
    </row>
    <row r="136" spans="2:8" x14ac:dyDescent="0.25">
      <c r="B136" s="58"/>
      <c r="C136" s="135"/>
      <c r="D136" s="50"/>
      <c r="E136" s="50"/>
      <c r="F136" s="50"/>
      <c r="G136" s="50"/>
    </row>
    <row r="137" spans="2:8" x14ac:dyDescent="0.25">
      <c r="B137" s="58"/>
      <c r="C137" s="50"/>
      <c r="D137" s="50"/>
      <c r="E137" s="50"/>
      <c r="F137" s="50"/>
      <c r="G137" s="50"/>
    </row>
    <row r="138" spans="2:8" x14ac:dyDescent="0.25">
      <c r="B138" s="58"/>
      <c r="C138" s="50"/>
      <c r="D138" s="50"/>
      <c r="E138" s="50"/>
      <c r="F138" s="50"/>
      <c r="G138" s="50"/>
    </row>
    <row r="139" spans="2:8" x14ac:dyDescent="0.25">
      <c r="B139" s="58"/>
      <c r="C139" s="50"/>
      <c r="D139" s="50"/>
      <c r="E139" s="50"/>
      <c r="F139" s="50"/>
      <c r="G139" s="50"/>
    </row>
    <row r="140" spans="2:8" x14ac:dyDescent="0.25">
      <c r="B140" s="58"/>
      <c r="C140" s="50"/>
      <c r="D140" s="50"/>
      <c r="E140" s="50"/>
      <c r="F140" s="50"/>
      <c r="G140" s="50"/>
    </row>
    <row r="141" spans="2:8" x14ac:dyDescent="0.25">
      <c r="B141" s="58"/>
      <c r="C141" s="50"/>
      <c r="D141" s="50"/>
      <c r="E141" s="50"/>
      <c r="F141" s="50"/>
      <c r="G141" s="50"/>
    </row>
    <row r="142" spans="2:8" x14ac:dyDescent="0.25">
      <c r="B142" s="58"/>
      <c r="C142" s="50"/>
      <c r="D142" s="50"/>
      <c r="E142" s="50"/>
      <c r="F142" s="50"/>
      <c r="G142" s="50"/>
    </row>
    <row r="143" spans="2:8" x14ac:dyDescent="0.25">
      <c r="B143" s="58"/>
      <c r="C143" s="50"/>
      <c r="D143" s="50"/>
      <c r="E143" s="50"/>
      <c r="F143" s="50"/>
      <c r="G143" s="50"/>
    </row>
    <row r="144" spans="2:8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  <row r="151" spans="2:7" x14ac:dyDescent="0.25">
      <c r="B151" s="58"/>
      <c r="C151" s="50"/>
      <c r="D151" s="50"/>
      <c r="E151" s="50"/>
      <c r="F151" s="50"/>
      <c r="G151" s="50"/>
    </row>
    <row r="152" spans="2:7" x14ac:dyDescent="0.25">
      <c r="B152" s="58"/>
      <c r="C152" s="50"/>
      <c r="D152" s="50"/>
      <c r="E152" s="50"/>
      <c r="F152" s="50"/>
      <c r="G152" s="50"/>
    </row>
    <row r="153" spans="2:7" x14ac:dyDescent="0.25">
      <c r="B153" s="58"/>
      <c r="C153" s="50"/>
      <c r="D153" s="50"/>
      <c r="E153" s="50"/>
      <c r="F153" s="50"/>
      <c r="G153" s="50"/>
    </row>
    <row r="154" spans="2:7" x14ac:dyDescent="0.25">
      <c r="B154" s="58"/>
      <c r="C154" s="50"/>
      <c r="D154" s="50"/>
      <c r="E154" s="50"/>
      <c r="F154" s="50"/>
      <c r="G154" s="50"/>
    </row>
    <row r="155" spans="2:7" x14ac:dyDescent="0.25">
      <c r="B155" s="58"/>
      <c r="C155" s="50"/>
      <c r="D155" s="50"/>
      <c r="E155" s="50"/>
      <c r="F155" s="50"/>
      <c r="G155" s="50"/>
    </row>
    <row r="156" spans="2:7" x14ac:dyDescent="0.25">
      <c r="B156" s="58"/>
      <c r="C156" s="50"/>
      <c r="D156" s="50"/>
      <c r="E156" s="50"/>
      <c r="F156" s="50"/>
      <c r="G156" s="50"/>
    </row>
    <row r="157" spans="2:7" x14ac:dyDescent="0.25">
      <c r="B157" s="58"/>
      <c r="C157" s="50"/>
      <c r="D157" s="50"/>
      <c r="E157" s="50"/>
      <c r="F157" s="50"/>
      <c r="G157" s="50"/>
    </row>
    <row r="158" spans="2:7" x14ac:dyDescent="0.25">
      <c r="B158" s="58"/>
      <c r="C158" s="50"/>
      <c r="D158" s="50"/>
      <c r="E158" s="50"/>
      <c r="F158" s="50"/>
      <c r="G158" s="50"/>
    </row>
    <row r="159" spans="2:7" x14ac:dyDescent="0.25">
      <c r="B159" s="58"/>
      <c r="C159" s="50"/>
      <c r="D159" s="50"/>
      <c r="E159" s="50"/>
      <c r="F159" s="50"/>
      <c r="G159" s="50"/>
    </row>
    <row r="160" spans="2:7" x14ac:dyDescent="0.25">
      <c r="B160" s="58"/>
      <c r="C160" s="50"/>
      <c r="D160" s="50"/>
      <c r="E160" s="50"/>
      <c r="F160" s="50"/>
      <c r="G160" s="50"/>
    </row>
    <row r="161" spans="2:7" x14ac:dyDescent="0.25">
      <c r="B161" s="58"/>
      <c r="C161" s="50"/>
      <c r="D161" s="50"/>
      <c r="E161" s="50"/>
      <c r="F161" s="50"/>
      <c r="G161" s="50"/>
    </row>
    <row r="162" spans="2:7" x14ac:dyDescent="0.25">
      <c r="B162" s="58"/>
      <c r="C162" s="50"/>
      <c r="D162" s="50"/>
      <c r="E162" s="50"/>
      <c r="F162" s="50"/>
      <c r="G162" s="50"/>
    </row>
    <row r="163" spans="2:7" x14ac:dyDescent="0.25">
      <c r="B163" s="58"/>
      <c r="C163" s="50"/>
      <c r="D163" s="50"/>
      <c r="E163" s="50"/>
      <c r="F163" s="50"/>
      <c r="G163" s="50"/>
    </row>
    <row r="164" spans="2:7" x14ac:dyDescent="0.25">
      <c r="B164" s="58"/>
      <c r="C164" s="50"/>
      <c r="D164" s="50"/>
      <c r="E164" s="50"/>
      <c r="F164" s="50"/>
      <c r="G164" s="50"/>
    </row>
    <row r="165" spans="2:7" x14ac:dyDescent="0.25">
      <c r="B165" s="58"/>
      <c r="C165" s="50"/>
      <c r="D165" s="50"/>
      <c r="E165" s="50"/>
      <c r="F165" s="50"/>
      <c r="G165" s="50"/>
    </row>
    <row r="166" spans="2:7" x14ac:dyDescent="0.25">
      <c r="B166" s="58"/>
      <c r="C166" s="50"/>
      <c r="D166" s="50"/>
      <c r="E166" s="50"/>
      <c r="F166" s="50"/>
      <c r="G166" s="50"/>
    </row>
    <row r="167" spans="2:7" x14ac:dyDescent="0.25">
      <c r="B167" s="58"/>
      <c r="C167" s="50"/>
      <c r="D167" s="50"/>
      <c r="E167" s="50"/>
      <c r="F167" s="50"/>
      <c r="G167" s="50"/>
    </row>
    <row r="168" spans="2:7" x14ac:dyDescent="0.25">
      <c r="B168" s="58"/>
      <c r="C168" s="50"/>
      <c r="D168" s="50"/>
      <c r="E168" s="50"/>
      <c r="F168" s="50"/>
      <c r="G168" s="50"/>
    </row>
    <row r="169" spans="2:7" x14ac:dyDescent="0.25">
      <c r="B169" s="58"/>
      <c r="C169" s="50"/>
      <c r="D169" s="50"/>
      <c r="E169" s="50"/>
      <c r="F169" s="50"/>
      <c r="G169" s="50"/>
    </row>
    <row r="170" spans="2:7" x14ac:dyDescent="0.25">
      <c r="B170" s="58"/>
      <c r="C170" s="50"/>
      <c r="D170" s="50"/>
      <c r="E170" s="50"/>
      <c r="F170" s="50"/>
      <c r="G170" s="50"/>
    </row>
    <row r="171" spans="2:7" x14ac:dyDescent="0.25">
      <c r="B171" s="58"/>
      <c r="C171" s="50"/>
      <c r="D171" s="50"/>
      <c r="E171" s="50"/>
      <c r="F171" s="50"/>
      <c r="G171" s="50"/>
    </row>
    <row r="172" spans="2:7" x14ac:dyDescent="0.25">
      <c r="B172" s="58"/>
      <c r="C172" s="50"/>
      <c r="D172" s="50"/>
      <c r="E172" s="50"/>
      <c r="F172" s="50"/>
      <c r="G172" s="50"/>
    </row>
    <row r="173" spans="2:7" x14ac:dyDescent="0.25">
      <c r="B173" s="58"/>
      <c r="C173" s="50"/>
      <c r="D173" s="50"/>
      <c r="E173" s="50"/>
      <c r="F173" s="50"/>
      <c r="G173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view="pageLayout" topLeftCell="A70" zoomScale="110" zoomScaleNormal="100" zoomScalePageLayoutView="110" workbookViewId="0">
      <selection activeCell="G78" sqref="G78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2684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2685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41247</v>
      </c>
      <c r="C6" s="31" t="s">
        <v>993</v>
      </c>
      <c r="D6" s="31" t="s">
        <v>994</v>
      </c>
      <c r="E6" s="31" t="s">
        <v>607</v>
      </c>
      <c r="F6" s="33"/>
      <c r="G6" s="33" t="s">
        <v>54</v>
      </c>
      <c r="H6" s="32"/>
    </row>
    <row r="7" spans="1:8" x14ac:dyDescent="0.25">
      <c r="B7" s="30">
        <v>41248</v>
      </c>
      <c r="C7" s="31" t="s">
        <v>2687</v>
      </c>
      <c r="D7" s="31" t="s">
        <v>2688</v>
      </c>
      <c r="E7" s="31" t="s">
        <v>849</v>
      </c>
      <c r="F7" s="31"/>
      <c r="G7" s="31" t="s">
        <v>960</v>
      </c>
      <c r="H7" s="32"/>
    </row>
    <row r="8" spans="1:8" x14ac:dyDescent="0.25">
      <c r="B8" s="30">
        <v>41255</v>
      </c>
      <c r="C8" s="31" t="s">
        <v>2689</v>
      </c>
      <c r="D8" s="31" t="s">
        <v>2690</v>
      </c>
      <c r="E8" s="31" t="s">
        <v>1167</v>
      </c>
      <c r="F8" s="31"/>
      <c r="G8" s="31"/>
      <c r="H8" s="32"/>
    </row>
    <row r="9" spans="1:8" x14ac:dyDescent="0.25">
      <c r="B9" s="30">
        <v>41257</v>
      </c>
      <c r="C9" s="31" t="s">
        <v>2691</v>
      </c>
      <c r="D9" s="31" t="s">
        <v>2692</v>
      </c>
      <c r="E9" s="31" t="s">
        <v>2006</v>
      </c>
      <c r="F9" s="31"/>
      <c r="G9" s="31" t="s">
        <v>960</v>
      </c>
      <c r="H9" s="32"/>
    </row>
    <row r="10" spans="1:8" x14ac:dyDescent="0.25">
      <c r="B10" s="30">
        <v>41257</v>
      </c>
      <c r="C10" s="31" t="s">
        <v>2693</v>
      </c>
      <c r="D10" s="31"/>
      <c r="E10" s="31" t="s">
        <v>1167</v>
      </c>
      <c r="F10" s="31"/>
      <c r="G10" s="31"/>
      <c r="H10" s="32"/>
    </row>
    <row r="11" spans="1:8" x14ac:dyDescent="0.25">
      <c r="B11" s="30">
        <v>41257</v>
      </c>
      <c r="C11" s="31" t="s">
        <v>2694</v>
      </c>
      <c r="D11" s="31" t="s">
        <v>2695</v>
      </c>
      <c r="E11" s="31" t="s">
        <v>1172</v>
      </c>
      <c r="F11" s="31"/>
      <c r="G11" s="31"/>
      <c r="H11" s="32"/>
    </row>
    <row r="12" spans="1:8" x14ac:dyDescent="0.25">
      <c r="B12" s="30">
        <v>41260</v>
      </c>
      <c r="C12" s="31" t="s">
        <v>2696</v>
      </c>
      <c r="D12" s="31" t="s">
        <v>2697</v>
      </c>
      <c r="E12" s="31" t="s">
        <v>594</v>
      </c>
      <c r="F12" s="31"/>
      <c r="G12" s="31"/>
      <c r="H12" s="32"/>
    </row>
    <row r="13" spans="1:8" x14ac:dyDescent="0.25">
      <c r="B13" s="30">
        <v>41260</v>
      </c>
      <c r="C13" s="31" t="s">
        <v>2698</v>
      </c>
      <c r="D13" s="31" t="s">
        <v>2699</v>
      </c>
      <c r="E13" s="31" t="s">
        <v>1158</v>
      </c>
      <c r="F13" s="31"/>
      <c r="G13" s="31"/>
      <c r="H13" s="32"/>
    </row>
    <row r="14" spans="1:8" x14ac:dyDescent="0.25">
      <c r="B14" s="30">
        <v>41260</v>
      </c>
      <c r="C14" s="31" t="s">
        <v>2700</v>
      </c>
      <c r="D14" s="31" t="s">
        <v>2701</v>
      </c>
      <c r="E14" s="31" t="s">
        <v>1835</v>
      </c>
      <c r="F14" s="33"/>
      <c r="G14" s="39" t="s">
        <v>960</v>
      </c>
      <c r="H14" s="32"/>
    </row>
    <row r="15" spans="1:8" x14ac:dyDescent="0.25">
      <c r="B15" s="30">
        <v>41261</v>
      </c>
      <c r="C15" s="31" t="s">
        <v>2702</v>
      </c>
      <c r="D15" s="31" t="s">
        <v>2703</v>
      </c>
      <c r="E15" s="31" t="s">
        <v>594</v>
      </c>
      <c r="F15" s="31"/>
      <c r="G15" s="31" t="s">
        <v>2704</v>
      </c>
      <c r="H15" s="32"/>
    </row>
    <row r="16" spans="1:8" x14ac:dyDescent="0.25">
      <c r="B16" s="30">
        <v>41264</v>
      </c>
      <c r="C16" s="31" t="s">
        <v>2705</v>
      </c>
      <c r="D16" s="31" t="s">
        <v>2706</v>
      </c>
      <c r="E16" s="31" t="s">
        <v>1172</v>
      </c>
      <c r="F16" s="31"/>
      <c r="G16" s="31"/>
      <c r="H16" s="32"/>
    </row>
    <row r="17" spans="2:8" x14ac:dyDescent="0.25">
      <c r="B17" s="30">
        <v>41264</v>
      </c>
      <c r="C17" s="31" t="s">
        <v>2707</v>
      </c>
      <c r="D17" s="31" t="s">
        <v>2708</v>
      </c>
      <c r="E17" s="31" t="s">
        <v>649</v>
      </c>
      <c r="F17" s="31"/>
      <c r="G17" s="31"/>
      <c r="H17" s="32"/>
    </row>
    <row r="18" spans="2:8" x14ac:dyDescent="0.25">
      <c r="B18" s="30">
        <v>41264</v>
      </c>
      <c r="C18" s="31" t="s">
        <v>2709</v>
      </c>
      <c r="D18" s="31" t="s">
        <v>2710</v>
      </c>
      <c r="E18" s="31" t="s">
        <v>593</v>
      </c>
      <c r="F18" s="31"/>
      <c r="G18" s="31"/>
      <c r="H18" s="32"/>
    </row>
    <row r="19" spans="2:8" x14ac:dyDescent="0.25">
      <c r="B19" s="30">
        <v>41264</v>
      </c>
      <c r="C19" s="31" t="s">
        <v>2711</v>
      </c>
      <c r="D19" s="31" t="s">
        <v>2712</v>
      </c>
      <c r="E19" s="31" t="s">
        <v>742</v>
      </c>
      <c r="F19" s="31"/>
      <c r="G19" s="31"/>
      <c r="H19" s="32"/>
    </row>
    <row r="20" spans="2:8" x14ac:dyDescent="0.25">
      <c r="B20" s="30">
        <v>41264</v>
      </c>
      <c r="C20" s="31" t="s">
        <v>2713</v>
      </c>
      <c r="D20" s="31" t="s">
        <v>2714</v>
      </c>
      <c r="E20" s="31" t="s">
        <v>684</v>
      </c>
      <c r="F20" s="33"/>
      <c r="G20" s="39" t="s">
        <v>54</v>
      </c>
      <c r="H20" s="32"/>
    </row>
    <row r="21" spans="2:8" x14ac:dyDescent="0.25">
      <c r="B21" s="30">
        <v>41264</v>
      </c>
      <c r="C21" s="31" t="s">
        <v>2715</v>
      </c>
      <c r="D21" s="31" t="s">
        <v>2716</v>
      </c>
      <c r="E21" s="31" t="s">
        <v>678</v>
      </c>
      <c r="F21" s="33"/>
      <c r="G21" s="33"/>
      <c r="H21" s="32"/>
    </row>
    <row r="22" spans="2:8" x14ac:dyDescent="0.25">
      <c r="B22" s="30">
        <v>41264</v>
      </c>
      <c r="C22" s="31" t="s">
        <v>2717</v>
      </c>
      <c r="D22" s="31" t="s">
        <v>2718</v>
      </c>
      <c r="E22" s="31" t="s">
        <v>1426</v>
      </c>
      <c r="F22" s="33"/>
      <c r="G22" s="33" t="s">
        <v>54</v>
      </c>
      <c r="H22" s="32"/>
    </row>
    <row r="23" spans="2:8" x14ac:dyDescent="0.25">
      <c r="B23" s="30">
        <v>41264</v>
      </c>
      <c r="C23" s="31" t="s">
        <v>2719</v>
      </c>
      <c r="D23" s="31" t="s">
        <v>2720</v>
      </c>
      <c r="E23" s="31" t="s">
        <v>1887</v>
      </c>
      <c r="F23" s="33"/>
      <c r="G23" s="33"/>
      <c r="H23" s="32"/>
    </row>
    <row r="24" spans="2:8" x14ac:dyDescent="0.25">
      <c r="B24" s="30">
        <v>41265</v>
      </c>
      <c r="C24" s="31" t="s">
        <v>2721</v>
      </c>
      <c r="D24" s="31" t="s">
        <v>2722</v>
      </c>
      <c r="E24" s="31" t="s">
        <v>1465</v>
      </c>
      <c r="F24" s="33"/>
      <c r="G24" s="33"/>
      <c r="H24" s="32"/>
    </row>
    <row r="25" spans="2:8" x14ac:dyDescent="0.25">
      <c r="B25" s="30">
        <v>41265</v>
      </c>
      <c r="C25" s="31" t="s">
        <v>2723</v>
      </c>
      <c r="D25" s="31" t="s">
        <v>2724</v>
      </c>
      <c r="E25" s="31" t="s">
        <v>1794</v>
      </c>
      <c r="F25" s="33"/>
      <c r="G25" s="33"/>
      <c r="H25" s="32"/>
    </row>
    <row r="26" spans="2:8" x14ac:dyDescent="0.25">
      <c r="B26" s="30">
        <v>41265</v>
      </c>
      <c r="C26" s="31" t="s">
        <v>2725</v>
      </c>
      <c r="D26" s="31" t="s">
        <v>2726</v>
      </c>
      <c r="E26" s="31" t="s">
        <v>1697</v>
      </c>
      <c r="F26" s="33"/>
      <c r="G26" s="33" t="s">
        <v>54</v>
      </c>
      <c r="H26" s="32"/>
    </row>
    <row r="27" spans="2:8" x14ac:dyDescent="0.25">
      <c r="B27" s="30">
        <v>41265</v>
      </c>
      <c r="C27" s="31" t="s">
        <v>2727</v>
      </c>
      <c r="D27" s="31" t="s">
        <v>2728</v>
      </c>
      <c r="E27" s="31" t="s">
        <v>559</v>
      </c>
      <c r="F27" s="33"/>
      <c r="G27" s="33"/>
      <c r="H27" s="32"/>
    </row>
    <row r="28" spans="2:8" x14ac:dyDescent="0.25">
      <c r="B28" s="30">
        <v>41265</v>
      </c>
      <c r="C28" s="31" t="s">
        <v>2729</v>
      </c>
      <c r="D28" s="31" t="s">
        <v>2730</v>
      </c>
      <c r="E28" s="31" t="s">
        <v>1333</v>
      </c>
      <c r="F28" s="33"/>
      <c r="G28" s="33"/>
      <c r="H28" s="32"/>
    </row>
    <row r="29" spans="2:8" x14ac:dyDescent="0.25">
      <c r="B29" s="30">
        <v>41265</v>
      </c>
      <c r="C29" s="31" t="s">
        <v>2725</v>
      </c>
      <c r="D29" s="31" t="s">
        <v>2726</v>
      </c>
      <c r="E29" s="31" t="s">
        <v>2199</v>
      </c>
      <c r="F29" s="33"/>
      <c r="G29" s="39"/>
      <c r="H29" s="32"/>
    </row>
    <row r="30" spans="2:8" x14ac:dyDescent="0.25">
      <c r="B30" s="30">
        <v>41265</v>
      </c>
      <c r="C30" s="31" t="s">
        <v>2731</v>
      </c>
      <c r="D30" s="31" t="s">
        <v>2732</v>
      </c>
      <c r="E30" s="31" t="s">
        <v>2733</v>
      </c>
      <c r="F30" s="33"/>
      <c r="G30" s="33"/>
      <c r="H30" s="32"/>
    </row>
    <row r="31" spans="2:8" x14ac:dyDescent="0.25">
      <c r="B31" s="30">
        <v>41265</v>
      </c>
      <c r="C31" s="31" t="s">
        <v>2734</v>
      </c>
      <c r="D31" s="31" t="s">
        <v>2735</v>
      </c>
      <c r="E31" s="31" t="s">
        <v>2736</v>
      </c>
      <c r="F31" s="33"/>
      <c r="G31" s="39"/>
      <c r="H31" s="32"/>
    </row>
    <row r="32" spans="2:8" x14ac:dyDescent="0.25">
      <c r="B32" s="30">
        <v>41265</v>
      </c>
      <c r="C32" s="31" t="s">
        <v>2228</v>
      </c>
      <c r="D32" s="31" t="s">
        <v>2229</v>
      </c>
      <c r="E32" s="31" t="s">
        <v>748</v>
      </c>
      <c r="F32" s="33"/>
      <c r="G32" s="33"/>
      <c r="H32" s="32"/>
    </row>
    <row r="33" spans="2:8" x14ac:dyDescent="0.25">
      <c r="B33" s="30">
        <v>41265</v>
      </c>
      <c r="C33" s="31" t="s">
        <v>2737</v>
      </c>
      <c r="D33" s="31" t="s">
        <v>2738</v>
      </c>
      <c r="E33" s="31" t="s">
        <v>2739</v>
      </c>
      <c r="F33" s="33"/>
      <c r="G33" s="33"/>
      <c r="H33" s="32"/>
    </row>
    <row r="34" spans="2:8" x14ac:dyDescent="0.25">
      <c r="B34" s="30">
        <v>41265</v>
      </c>
      <c r="C34" s="31" t="s">
        <v>2740</v>
      </c>
      <c r="D34" s="31" t="s">
        <v>2741</v>
      </c>
      <c r="E34" s="31" t="s">
        <v>757</v>
      </c>
      <c r="F34" s="33"/>
      <c r="G34" s="33"/>
      <c r="H34" s="32"/>
    </row>
    <row r="35" spans="2:8" x14ac:dyDescent="0.25">
      <c r="B35" s="30">
        <v>41265</v>
      </c>
      <c r="C35" s="31" t="s">
        <v>2742</v>
      </c>
      <c r="D35" s="31" t="s">
        <v>2743</v>
      </c>
      <c r="E35" s="31" t="s">
        <v>1785</v>
      </c>
      <c r="F35" s="33"/>
      <c r="G35" s="33" t="s">
        <v>2744</v>
      </c>
      <c r="H35" s="32"/>
    </row>
    <row r="36" spans="2:8" x14ac:dyDescent="0.25">
      <c r="B36" s="30">
        <v>41265</v>
      </c>
      <c r="C36" s="31" t="s">
        <v>2742</v>
      </c>
      <c r="D36" s="31" t="s">
        <v>2743</v>
      </c>
      <c r="E36" s="31" t="s">
        <v>2746</v>
      </c>
      <c r="F36" s="33"/>
      <c r="G36" s="33" t="s">
        <v>2745</v>
      </c>
      <c r="H36" s="32"/>
    </row>
    <row r="37" spans="2:8" x14ac:dyDescent="0.25">
      <c r="B37" s="30">
        <v>41265</v>
      </c>
      <c r="C37" s="31" t="s">
        <v>2747</v>
      </c>
      <c r="D37" s="31" t="s">
        <v>2748</v>
      </c>
      <c r="E37" s="31" t="s">
        <v>1511</v>
      </c>
      <c r="F37" s="33"/>
      <c r="G37" s="33"/>
      <c r="H37" s="32"/>
    </row>
    <row r="38" spans="2:8" x14ac:dyDescent="0.25">
      <c r="B38" s="30">
        <v>41265</v>
      </c>
      <c r="C38" s="31" t="s">
        <v>2749</v>
      </c>
      <c r="D38" s="31" t="s">
        <v>2750</v>
      </c>
      <c r="E38" s="31" t="s">
        <v>1762</v>
      </c>
      <c r="F38" s="33"/>
      <c r="G38" s="33"/>
      <c r="H38" s="32"/>
    </row>
    <row r="39" spans="2:8" x14ac:dyDescent="0.25">
      <c r="B39" s="30">
        <v>41265</v>
      </c>
      <c r="C39" s="31" t="s">
        <v>2751</v>
      </c>
      <c r="D39" s="31" t="s">
        <v>2752</v>
      </c>
      <c r="E39" s="31" t="s">
        <v>2753</v>
      </c>
      <c r="F39" s="33"/>
      <c r="G39" s="33"/>
      <c r="H39" s="32"/>
    </row>
    <row r="40" spans="2:8" x14ac:dyDescent="0.25">
      <c r="B40" s="30">
        <v>41265</v>
      </c>
      <c r="C40" s="31" t="s">
        <v>2754</v>
      </c>
      <c r="D40" s="31" t="s">
        <v>2755</v>
      </c>
      <c r="E40" s="31" t="s">
        <v>629</v>
      </c>
      <c r="F40" s="33"/>
      <c r="G40" s="39"/>
      <c r="H40" s="32"/>
    </row>
    <row r="41" spans="2:8" x14ac:dyDescent="0.25">
      <c r="B41" s="30">
        <v>41265</v>
      </c>
      <c r="C41" s="31" t="s">
        <v>2756</v>
      </c>
      <c r="D41" s="31" t="s">
        <v>2757</v>
      </c>
      <c r="E41" s="31" t="s">
        <v>510</v>
      </c>
      <c r="F41" s="33"/>
      <c r="G41" s="31"/>
      <c r="H41" s="32"/>
    </row>
    <row r="42" spans="2:8" x14ac:dyDescent="0.25">
      <c r="B42" s="30">
        <v>41265</v>
      </c>
      <c r="C42" s="31" t="s">
        <v>2758</v>
      </c>
      <c r="D42" s="31" t="s">
        <v>2759</v>
      </c>
      <c r="E42" s="31" t="s">
        <v>1189</v>
      </c>
      <c r="F42" s="33"/>
      <c r="G42" s="31"/>
      <c r="H42" s="32"/>
    </row>
    <row r="43" spans="2:8" x14ac:dyDescent="0.25">
      <c r="B43" s="30">
        <v>41265</v>
      </c>
      <c r="C43" s="31" t="s">
        <v>2760</v>
      </c>
      <c r="D43" s="31" t="s">
        <v>2761</v>
      </c>
      <c r="E43" s="31" t="s">
        <v>639</v>
      </c>
      <c r="F43" s="33"/>
      <c r="G43" s="31"/>
      <c r="H43" s="32"/>
    </row>
    <row r="44" spans="2:8" x14ac:dyDescent="0.25">
      <c r="B44" s="30">
        <v>41265</v>
      </c>
      <c r="C44" s="31" t="s">
        <v>2762</v>
      </c>
      <c r="D44" s="31"/>
      <c r="E44" s="31" t="s">
        <v>641</v>
      </c>
      <c r="F44" s="33"/>
      <c r="G44" s="31"/>
      <c r="H44" s="32"/>
    </row>
    <row r="45" spans="2:8" x14ac:dyDescent="0.25">
      <c r="B45" s="30">
        <v>41265</v>
      </c>
      <c r="C45" s="31" t="s">
        <v>2763</v>
      </c>
      <c r="D45" s="31"/>
      <c r="E45" s="31" t="s">
        <v>2764</v>
      </c>
      <c r="F45" s="31"/>
      <c r="G45" s="31"/>
      <c r="H45" s="32"/>
    </row>
    <row r="46" spans="2:8" x14ac:dyDescent="0.25">
      <c r="B46" s="30">
        <v>41265</v>
      </c>
      <c r="C46" s="31" t="s">
        <v>2765</v>
      </c>
      <c r="D46" s="31"/>
      <c r="E46" s="31" t="s">
        <v>1726</v>
      </c>
      <c r="F46" s="31"/>
      <c r="G46" s="31"/>
      <c r="H46" s="32"/>
    </row>
    <row r="47" spans="2:8" x14ac:dyDescent="0.25">
      <c r="B47" s="30">
        <v>41265</v>
      </c>
      <c r="C47" s="31" t="s">
        <v>2766</v>
      </c>
      <c r="D47" s="31" t="s">
        <v>2767</v>
      </c>
      <c r="E47" s="31" t="s">
        <v>523</v>
      </c>
      <c r="F47" s="31"/>
      <c r="G47" s="31"/>
      <c r="H47" s="32"/>
    </row>
    <row r="48" spans="2:8" x14ac:dyDescent="0.25">
      <c r="B48" s="30">
        <v>41265</v>
      </c>
      <c r="C48" s="31" t="s">
        <v>2768</v>
      </c>
      <c r="D48" s="31"/>
      <c r="E48" s="31" t="s">
        <v>780</v>
      </c>
      <c r="F48" s="31"/>
      <c r="G48" s="31"/>
      <c r="H48" s="32"/>
    </row>
    <row r="49" spans="2:8" x14ac:dyDescent="0.25">
      <c r="B49" s="30">
        <v>41266</v>
      </c>
      <c r="C49" s="31" t="s">
        <v>2769</v>
      </c>
      <c r="D49" s="31" t="s">
        <v>2770</v>
      </c>
      <c r="E49" s="31" t="s">
        <v>1027</v>
      </c>
      <c r="F49" s="31"/>
      <c r="G49" s="31" t="s">
        <v>2771</v>
      </c>
      <c r="H49" s="32"/>
    </row>
    <row r="50" spans="2:8" x14ac:dyDescent="0.25">
      <c r="B50" s="30"/>
      <c r="C50" s="31"/>
      <c r="D50" s="31"/>
      <c r="E50" s="31"/>
      <c r="F50" s="31"/>
      <c r="G50" s="31" t="s">
        <v>960</v>
      </c>
      <c r="H50" s="32"/>
    </row>
    <row r="51" spans="2:8" x14ac:dyDescent="0.25">
      <c r="B51" s="30">
        <v>41266</v>
      </c>
      <c r="C51" s="31" t="s">
        <v>2772</v>
      </c>
      <c r="D51" s="31"/>
      <c r="E51" s="31" t="s">
        <v>1134</v>
      </c>
      <c r="F51" s="31"/>
      <c r="G51" s="31" t="s">
        <v>2771</v>
      </c>
      <c r="H51" s="32"/>
    </row>
    <row r="52" spans="2:8" x14ac:dyDescent="0.25">
      <c r="B52" s="30">
        <v>41266</v>
      </c>
      <c r="C52" s="31" t="s">
        <v>2773</v>
      </c>
      <c r="D52" s="31"/>
      <c r="E52" s="31" t="s">
        <v>2774</v>
      </c>
      <c r="F52" s="31"/>
      <c r="G52" s="31"/>
      <c r="H52" s="32"/>
    </row>
    <row r="53" spans="2:8" x14ac:dyDescent="0.25">
      <c r="B53" s="30">
        <v>41266</v>
      </c>
      <c r="C53" s="31" t="s">
        <v>2775</v>
      </c>
      <c r="D53" s="31"/>
      <c r="E53" s="31" t="s">
        <v>2776</v>
      </c>
      <c r="F53" s="31"/>
      <c r="G53" s="31" t="s">
        <v>2777</v>
      </c>
      <c r="H53" s="32"/>
    </row>
    <row r="54" spans="2:8" x14ac:dyDescent="0.25">
      <c r="B54" s="30">
        <v>41266</v>
      </c>
      <c r="C54" s="31" t="s">
        <v>2778</v>
      </c>
      <c r="D54" s="31"/>
      <c r="E54" s="31" t="s">
        <v>2178</v>
      </c>
      <c r="F54" s="33"/>
      <c r="G54" s="39"/>
      <c r="H54" s="32"/>
    </row>
    <row r="55" spans="2:8" x14ac:dyDescent="0.25">
      <c r="B55" s="30">
        <v>41266</v>
      </c>
      <c r="C55" s="31" t="s">
        <v>2779</v>
      </c>
      <c r="D55" s="31" t="s">
        <v>2780</v>
      </c>
      <c r="E55" s="31" t="s">
        <v>2781</v>
      </c>
      <c r="F55" s="31"/>
      <c r="G55" s="31" t="s">
        <v>54</v>
      </c>
      <c r="H55" s="32"/>
    </row>
    <row r="56" spans="2:8" x14ac:dyDescent="0.25">
      <c r="B56" s="30">
        <v>41266</v>
      </c>
      <c r="C56" s="31" t="s">
        <v>2782</v>
      </c>
      <c r="D56" s="31" t="s">
        <v>2783</v>
      </c>
      <c r="E56" s="31" t="s">
        <v>672</v>
      </c>
      <c r="F56" s="33"/>
      <c r="G56" s="39" t="s">
        <v>2784</v>
      </c>
      <c r="H56" s="32"/>
    </row>
    <row r="57" spans="2:8" x14ac:dyDescent="0.25">
      <c r="B57" s="30">
        <v>41266</v>
      </c>
      <c r="C57" s="31" t="s">
        <v>2785</v>
      </c>
      <c r="D57" s="31" t="s">
        <v>2786</v>
      </c>
      <c r="E57" s="31" t="s">
        <v>1353</v>
      </c>
      <c r="F57" s="31"/>
      <c r="G57" s="31"/>
      <c r="H57" s="32"/>
    </row>
    <row r="58" spans="2:8" x14ac:dyDescent="0.25">
      <c r="B58" s="30">
        <v>41266</v>
      </c>
      <c r="C58" s="31" t="s">
        <v>2785</v>
      </c>
      <c r="D58" s="31" t="s">
        <v>2786</v>
      </c>
      <c r="E58" s="31" t="s">
        <v>1838</v>
      </c>
      <c r="F58" s="31"/>
      <c r="G58" s="31"/>
      <c r="H58" s="32"/>
    </row>
    <row r="59" spans="2:8" x14ac:dyDescent="0.25">
      <c r="B59" s="30">
        <v>41266</v>
      </c>
      <c r="C59" s="38" t="s">
        <v>2787</v>
      </c>
      <c r="D59" s="38" t="s">
        <v>2788</v>
      </c>
      <c r="E59" s="38" t="s">
        <v>803</v>
      </c>
      <c r="H59" s="32"/>
    </row>
    <row r="60" spans="2:8" x14ac:dyDescent="0.25">
      <c r="B60" s="30">
        <v>41266</v>
      </c>
      <c r="C60" s="38" t="s">
        <v>2789</v>
      </c>
      <c r="D60" s="38" t="s">
        <v>2790</v>
      </c>
      <c r="E60" s="38" t="s">
        <v>1595</v>
      </c>
      <c r="H60" s="32"/>
    </row>
    <row r="61" spans="2:8" ht="16.5" customHeight="1" x14ac:dyDescent="0.25">
      <c r="B61" s="30">
        <v>41266</v>
      </c>
      <c r="C61" s="38" t="s">
        <v>2791</v>
      </c>
      <c r="D61" s="38" t="s">
        <v>2792</v>
      </c>
      <c r="E61" s="38" t="s">
        <v>2793</v>
      </c>
      <c r="H61" s="32"/>
    </row>
    <row r="62" spans="2:8" x14ac:dyDescent="0.25">
      <c r="B62" s="30">
        <v>41266</v>
      </c>
      <c r="C62" s="38" t="s">
        <v>2794</v>
      </c>
      <c r="D62" s="38" t="s">
        <v>2795</v>
      </c>
      <c r="E62" s="38" t="s">
        <v>1608</v>
      </c>
      <c r="H62" s="32"/>
    </row>
    <row r="63" spans="2:8" ht="13.5" customHeight="1" x14ac:dyDescent="0.25">
      <c r="B63" s="30">
        <v>41266</v>
      </c>
      <c r="C63" s="38" t="s">
        <v>2796</v>
      </c>
      <c r="D63" s="38" t="s">
        <v>2797</v>
      </c>
      <c r="E63" s="38" t="s">
        <v>1838</v>
      </c>
      <c r="H63" s="32"/>
    </row>
    <row r="64" spans="2:8" ht="16.5" customHeight="1" x14ac:dyDescent="0.25">
      <c r="B64" s="30">
        <v>41266</v>
      </c>
      <c r="C64" s="38" t="s">
        <v>2798</v>
      </c>
      <c r="D64" s="38" t="s">
        <v>2799</v>
      </c>
      <c r="E64" s="38" t="s">
        <v>1090</v>
      </c>
      <c r="G64" s="38" t="s">
        <v>2800</v>
      </c>
      <c r="H64" s="32"/>
    </row>
    <row r="65" spans="2:8" x14ac:dyDescent="0.25">
      <c r="B65" s="30">
        <v>41266</v>
      </c>
      <c r="C65" s="38" t="s">
        <v>2801</v>
      </c>
      <c r="D65" s="38" t="s">
        <v>2802</v>
      </c>
      <c r="E65" s="38" t="s">
        <v>2803</v>
      </c>
      <c r="H65" s="32"/>
    </row>
    <row r="66" spans="2:8" x14ac:dyDescent="0.25">
      <c r="B66" s="30">
        <v>41266</v>
      </c>
      <c r="C66" s="38" t="s">
        <v>2804</v>
      </c>
      <c r="D66" s="38" t="s">
        <v>2805</v>
      </c>
      <c r="E66" s="38" t="s">
        <v>2806</v>
      </c>
      <c r="H66" s="32"/>
    </row>
    <row r="67" spans="2:8" x14ac:dyDescent="0.25">
      <c r="B67" s="30">
        <v>41266</v>
      </c>
      <c r="C67" s="38" t="s">
        <v>2807</v>
      </c>
      <c r="D67" s="38" t="s">
        <v>2808</v>
      </c>
      <c r="E67" s="38" t="s">
        <v>2809</v>
      </c>
      <c r="H67" s="32"/>
    </row>
    <row r="68" spans="2:8" x14ac:dyDescent="0.25">
      <c r="B68" s="30">
        <v>41266</v>
      </c>
      <c r="C68" s="38" t="s">
        <v>2810</v>
      </c>
      <c r="D68" s="38" t="s">
        <v>2811</v>
      </c>
      <c r="E68" s="38" t="s">
        <v>2812</v>
      </c>
      <c r="G68" s="38" t="s">
        <v>54</v>
      </c>
      <c r="H68" s="32"/>
    </row>
    <row r="69" spans="2:8" x14ac:dyDescent="0.25">
      <c r="B69" s="30">
        <v>41266</v>
      </c>
      <c r="C69" s="38" t="s">
        <v>958</v>
      </c>
      <c r="D69" s="38" t="s">
        <v>959</v>
      </c>
      <c r="E69" s="38" t="s">
        <v>2813</v>
      </c>
      <c r="H69" s="32"/>
    </row>
    <row r="70" spans="2:8" x14ac:dyDescent="0.25">
      <c r="B70" s="30">
        <v>41266</v>
      </c>
      <c r="C70" s="38" t="s">
        <v>2814</v>
      </c>
      <c r="D70" s="38" t="s">
        <v>2815</v>
      </c>
      <c r="E70" s="38" t="s">
        <v>2816</v>
      </c>
      <c r="H70" s="32"/>
    </row>
    <row r="71" spans="2:8" x14ac:dyDescent="0.25">
      <c r="B71" s="30">
        <v>41266</v>
      </c>
      <c r="C71" s="38" t="s">
        <v>2817</v>
      </c>
      <c r="D71" s="38" t="s">
        <v>2818</v>
      </c>
      <c r="E71" s="38" t="s">
        <v>699</v>
      </c>
      <c r="G71" s="38" t="s">
        <v>2819</v>
      </c>
      <c r="H71" s="32"/>
    </row>
    <row r="72" spans="2:8" x14ac:dyDescent="0.25">
      <c r="B72" s="30"/>
      <c r="G72" s="38" t="s">
        <v>960</v>
      </c>
      <c r="H72" s="32"/>
    </row>
    <row r="73" spans="2:8" x14ac:dyDescent="0.25">
      <c r="B73" s="30"/>
      <c r="G73" s="38" t="s">
        <v>2045</v>
      </c>
      <c r="H73" s="32"/>
    </row>
    <row r="74" spans="2:8" x14ac:dyDescent="0.25">
      <c r="B74" s="30">
        <v>41266</v>
      </c>
      <c r="C74" s="38" t="s">
        <v>2820</v>
      </c>
      <c r="D74" s="38" t="s">
        <v>2821</v>
      </c>
      <c r="E74" s="38" t="s">
        <v>2107</v>
      </c>
      <c r="H74" s="32"/>
    </row>
    <row r="75" spans="2:8" x14ac:dyDescent="0.25">
      <c r="B75" s="30">
        <v>41266</v>
      </c>
      <c r="C75" s="38" t="s">
        <v>2822</v>
      </c>
      <c r="D75" s="38" t="s">
        <v>2823</v>
      </c>
      <c r="E75" s="38" t="s">
        <v>2824</v>
      </c>
      <c r="H75" s="32"/>
    </row>
    <row r="76" spans="2:8" x14ac:dyDescent="0.25">
      <c r="B76" s="30">
        <v>41266</v>
      </c>
      <c r="C76" s="38" t="s">
        <v>2825</v>
      </c>
      <c r="D76" s="38" t="s">
        <v>2826</v>
      </c>
      <c r="E76" s="38" t="s">
        <v>593</v>
      </c>
      <c r="H76" s="32"/>
    </row>
    <row r="77" spans="2:8" x14ac:dyDescent="0.25">
      <c r="B77" s="30">
        <v>41266</v>
      </c>
      <c r="C77" s="38" t="s">
        <v>2827</v>
      </c>
      <c r="D77" s="38" t="s">
        <v>2828</v>
      </c>
      <c r="E77" s="38" t="s">
        <v>1460</v>
      </c>
      <c r="H77" s="32"/>
    </row>
    <row r="78" spans="2:8" x14ac:dyDescent="0.25">
      <c r="B78" s="30">
        <v>41266</v>
      </c>
      <c r="C78" s="38" t="s">
        <v>2829</v>
      </c>
      <c r="D78" s="38" t="s">
        <v>2830</v>
      </c>
      <c r="E78" s="38" t="s">
        <v>2033</v>
      </c>
      <c r="G78" s="38" t="s">
        <v>1799</v>
      </c>
      <c r="H78" s="32"/>
    </row>
    <row r="79" spans="2:8" x14ac:dyDescent="0.25">
      <c r="B79" s="30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69"/>
      <c r="H82" s="32"/>
    </row>
    <row r="83" spans="2:8" x14ac:dyDescent="0.25">
      <c r="B83" s="69"/>
      <c r="H83" s="32"/>
    </row>
    <row r="84" spans="2:8" x14ac:dyDescent="0.25">
      <c r="B84" s="69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3"/>
      <c r="G88" s="39"/>
      <c r="H88" s="32"/>
    </row>
    <row r="89" spans="2:8" x14ac:dyDescent="0.25">
      <c r="B89" s="30"/>
      <c r="C89" s="31"/>
      <c r="D89" s="31"/>
      <c r="E89" s="31"/>
      <c r="F89" s="31"/>
      <c r="G89" s="31"/>
      <c r="H89" s="32"/>
    </row>
    <row r="90" spans="2:8" x14ac:dyDescent="0.25">
      <c r="B90" s="30"/>
      <c r="C90" s="31"/>
      <c r="D90" s="31"/>
      <c r="E90" s="31"/>
      <c r="F90" s="31"/>
      <c r="G90" s="31"/>
      <c r="H90" s="32"/>
    </row>
    <row r="91" spans="2:8" x14ac:dyDescent="0.25">
      <c r="B91" s="30"/>
      <c r="C91" s="31"/>
      <c r="D91" s="31"/>
      <c r="E91" s="31"/>
      <c r="F91" s="31"/>
      <c r="G91" s="31"/>
      <c r="H91" s="32"/>
    </row>
    <row r="92" spans="2:8" x14ac:dyDescent="0.25">
      <c r="B92" s="30"/>
      <c r="C92" s="31"/>
      <c r="D92" s="31"/>
      <c r="E92" s="31"/>
      <c r="F92" s="33"/>
      <c r="G92" s="31"/>
      <c r="H92" s="32"/>
    </row>
    <row r="93" spans="2:8" x14ac:dyDescent="0.25">
      <c r="B93" s="30"/>
      <c r="C93" s="31"/>
      <c r="D93" s="31"/>
      <c r="E93" s="31"/>
      <c r="F93" s="33"/>
      <c r="G93" s="31"/>
      <c r="H93" s="32"/>
    </row>
    <row r="94" spans="2:8" x14ac:dyDescent="0.25">
      <c r="B94" s="30"/>
      <c r="C94" s="31"/>
      <c r="D94" s="31"/>
      <c r="E94" s="31"/>
      <c r="F94" s="33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x14ac:dyDescent="0.25">
      <c r="B97" s="30"/>
      <c r="C97" s="31"/>
      <c r="D97" s="31"/>
      <c r="E97" s="31"/>
      <c r="F97" s="31"/>
      <c r="G97" s="31"/>
      <c r="H97" s="32"/>
    </row>
    <row r="98" spans="2:8" x14ac:dyDescent="0.25">
      <c r="B98" s="30"/>
      <c r="C98" s="31"/>
      <c r="D98" s="31"/>
      <c r="E98" s="31"/>
      <c r="F98" s="31"/>
      <c r="G98" s="31"/>
      <c r="H98" s="32"/>
    </row>
    <row r="99" spans="2:8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ht="14.45" customHeight="1" x14ac:dyDescent="0.25">
      <c r="B103" s="30"/>
      <c r="C103" s="31"/>
      <c r="D103" s="31"/>
      <c r="E103" s="31"/>
      <c r="F103" s="31"/>
      <c r="G103" s="31"/>
      <c r="H103" s="32"/>
    </row>
    <row r="104" spans="2:8" ht="14.45" customHeight="1" x14ac:dyDescent="0.25">
      <c r="B104" s="30"/>
      <c r="C104" s="31"/>
      <c r="D104" s="31"/>
      <c r="E104" s="31"/>
      <c r="F104" s="31"/>
      <c r="G104" s="31"/>
      <c r="H104" s="32"/>
    </row>
    <row r="105" spans="2:8" ht="14.45" customHeight="1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1"/>
      <c r="G107" s="31"/>
      <c r="H107" s="32"/>
    </row>
    <row r="108" spans="2:8" x14ac:dyDescent="0.25">
      <c r="B108" s="30"/>
      <c r="C108" s="31"/>
      <c r="D108" s="31"/>
      <c r="E108" s="31"/>
      <c r="F108" s="31"/>
      <c r="G108" s="31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9"/>
      <c r="H110" s="32"/>
    </row>
    <row r="111" spans="2:8" x14ac:dyDescent="0.25">
      <c r="B111" s="30"/>
      <c r="C111" s="31"/>
      <c r="D111" s="39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3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0"/>
      <c r="C126" s="31"/>
      <c r="D126" s="31"/>
      <c r="E126" s="31"/>
      <c r="F126" s="33"/>
      <c r="G126" s="33"/>
      <c r="H126" s="32"/>
    </row>
    <row r="127" spans="2:8" x14ac:dyDescent="0.25">
      <c r="B127" s="30"/>
      <c r="C127" s="31"/>
      <c r="D127" s="31"/>
      <c r="E127" s="31"/>
      <c r="F127" s="33"/>
      <c r="G127" s="39"/>
      <c r="H127" s="32"/>
    </row>
    <row r="128" spans="2:8" x14ac:dyDescent="0.25">
      <c r="B128" s="30"/>
      <c r="C128" s="31"/>
      <c r="D128" s="31"/>
      <c r="E128" s="31"/>
      <c r="F128" s="33"/>
      <c r="G128" s="33"/>
      <c r="H128" s="32"/>
    </row>
    <row r="129" spans="2:8" x14ac:dyDescent="0.25">
      <c r="B129" s="33"/>
      <c r="C129" s="31"/>
      <c r="D129" s="31"/>
      <c r="E129" s="31"/>
      <c r="F129" s="31"/>
      <c r="G129" s="40" t="s">
        <v>33</v>
      </c>
      <c r="H129" s="32"/>
    </row>
    <row r="130" spans="2:8" x14ac:dyDescent="0.25">
      <c r="B130" s="33"/>
      <c r="C130" s="31"/>
      <c r="D130" s="31"/>
      <c r="E130" s="31"/>
      <c r="F130" s="31"/>
      <c r="G130" s="41" t="s">
        <v>35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x14ac:dyDescent="0.25">
      <c r="B132" s="33"/>
      <c r="C132" s="31"/>
      <c r="D132" s="31"/>
      <c r="E132" s="31"/>
      <c r="F132" s="31"/>
      <c r="G132" s="41"/>
      <c r="H132" s="32"/>
    </row>
    <row r="133" spans="2:8" x14ac:dyDescent="0.25">
      <c r="B133" s="33"/>
      <c r="C133" s="31"/>
      <c r="D133" s="31"/>
      <c r="E133" s="31"/>
      <c r="F133" s="31"/>
      <c r="G133" s="41" t="s">
        <v>1761</v>
      </c>
      <c r="H133" s="32"/>
    </row>
    <row r="134" spans="2:8" x14ac:dyDescent="0.25">
      <c r="B134" s="33"/>
      <c r="C134" s="31"/>
      <c r="D134" s="31"/>
      <c r="E134" s="31"/>
      <c r="F134" s="31"/>
      <c r="G134" s="41"/>
      <c r="H134" s="32"/>
    </row>
    <row r="135" spans="2:8" ht="16.899999999999999" customHeight="1" x14ac:dyDescent="0.25">
      <c r="B135" s="44"/>
      <c r="C135" s="45"/>
      <c r="D135" s="46"/>
      <c r="E135" s="45"/>
      <c r="F135" s="45"/>
      <c r="H135" s="47" t="s">
        <v>34</v>
      </c>
    </row>
    <row r="136" spans="2:8" x14ac:dyDescent="0.25">
      <c r="B136" s="44"/>
      <c r="C136" s="45"/>
      <c r="D136" s="46"/>
      <c r="F136" s="45"/>
      <c r="G136" s="45"/>
      <c r="H136" s="48">
        <f>SUM(H4:H134)</f>
        <v>0</v>
      </c>
    </row>
    <row r="137" spans="2:8" x14ac:dyDescent="0.25">
      <c r="B137" s="44"/>
      <c r="C137" s="45"/>
      <c r="D137" s="46"/>
      <c r="E137" s="45"/>
      <c r="F137" s="45"/>
      <c r="G137" s="45"/>
      <c r="H137" s="49"/>
    </row>
    <row r="138" spans="2:8" x14ac:dyDescent="0.25">
      <c r="B138" s="44"/>
      <c r="C138" s="45"/>
      <c r="D138" s="46"/>
      <c r="E138" s="45"/>
      <c r="F138" s="45"/>
      <c r="G138" s="45"/>
      <c r="H138" s="49"/>
    </row>
    <row r="139" spans="2:8" x14ac:dyDescent="0.25">
      <c r="B139" s="44"/>
      <c r="E139" s="45"/>
      <c r="F139" s="45"/>
      <c r="G139" s="45"/>
      <c r="H139" s="49"/>
    </row>
    <row r="140" spans="2:8" x14ac:dyDescent="0.25">
      <c r="B140" s="44"/>
      <c r="C140" s="45"/>
      <c r="D140" s="45"/>
      <c r="E140" s="45"/>
      <c r="F140" s="45"/>
      <c r="G140" s="45"/>
      <c r="H140" s="49"/>
    </row>
    <row r="141" spans="2:8" x14ac:dyDescent="0.25">
      <c r="B141" s="44"/>
      <c r="C141" s="46"/>
      <c r="D141" s="46"/>
      <c r="F141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1"/>
  <sheetViews>
    <sheetView tabSelected="1" view="pageLayout" zoomScale="120" zoomScaleNormal="100" zoomScaleSheetLayoutView="100" zoomScalePageLayoutView="120" workbookViewId="0">
      <selection activeCell="E35" sqref="E35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8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2684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2686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>
        <v>41611</v>
      </c>
      <c r="C6" s="52" t="s">
        <v>1005</v>
      </c>
      <c r="D6" s="52" t="s">
        <v>1006</v>
      </c>
      <c r="E6" s="52" t="s">
        <v>626</v>
      </c>
      <c r="F6" s="52"/>
      <c r="G6" s="52" t="s">
        <v>54</v>
      </c>
      <c r="H6" s="54"/>
    </row>
    <row r="7" spans="2:8" x14ac:dyDescent="0.25">
      <c r="B7" s="53">
        <v>41247</v>
      </c>
      <c r="C7" s="52" t="s">
        <v>1005</v>
      </c>
      <c r="D7" s="52" t="s">
        <v>1006</v>
      </c>
      <c r="E7" s="52" t="s">
        <v>2447</v>
      </c>
      <c r="F7" s="55"/>
      <c r="G7" s="55"/>
      <c r="H7" s="56"/>
    </row>
    <row r="8" spans="2:8" x14ac:dyDescent="0.25">
      <c r="B8" s="53">
        <v>41247</v>
      </c>
      <c r="C8" s="52" t="s">
        <v>993</v>
      </c>
      <c r="D8" s="52" t="s">
        <v>994</v>
      </c>
      <c r="E8" s="52" t="s">
        <v>1172</v>
      </c>
      <c r="F8" s="55"/>
      <c r="G8" s="55" t="s">
        <v>54</v>
      </c>
      <c r="H8" s="56"/>
    </row>
    <row r="9" spans="2:8" x14ac:dyDescent="0.25">
      <c r="B9" s="53">
        <v>41247</v>
      </c>
      <c r="C9" s="52" t="s">
        <v>1005</v>
      </c>
      <c r="D9" s="52" t="s">
        <v>1006</v>
      </c>
      <c r="E9" s="52" t="s">
        <v>2602</v>
      </c>
      <c r="F9" s="55"/>
      <c r="G9" s="55"/>
      <c r="H9" s="56"/>
    </row>
    <row r="10" spans="2:8" x14ac:dyDescent="0.25">
      <c r="B10" s="53">
        <v>41248</v>
      </c>
      <c r="C10" s="52" t="s">
        <v>993</v>
      </c>
      <c r="D10" s="52" t="s">
        <v>994</v>
      </c>
      <c r="E10" s="52" t="s">
        <v>1158</v>
      </c>
      <c r="F10" s="52"/>
      <c r="G10" s="52"/>
      <c r="H10" s="54"/>
    </row>
    <row r="11" spans="2:8" ht="18" customHeight="1" x14ac:dyDescent="0.25">
      <c r="B11" s="53">
        <v>41249</v>
      </c>
      <c r="C11" s="51" t="s">
        <v>2687</v>
      </c>
      <c r="D11" s="51" t="s">
        <v>2688</v>
      </c>
      <c r="E11" s="52" t="s">
        <v>2444</v>
      </c>
      <c r="F11" s="4"/>
      <c r="G11" s="4"/>
      <c r="H11" s="16"/>
    </row>
    <row r="12" spans="2:8" x14ac:dyDescent="0.25">
      <c r="B12" s="53">
        <v>41253</v>
      </c>
      <c r="C12" s="51" t="s">
        <v>2833</v>
      </c>
      <c r="D12" s="52" t="s">
        <v>2831</v>
      </c>
      <c r="E12" s="52" t="s">
        <v>849</v>
      </c>
      <c r="F12" s="4"/>
      <c r="G12" s="4"/>
      <c r="H12" s="16"/>
    </row>
    <row r="13" spans="2:8" x14ac:dyDescent="0.25">
      <c r="B13" s="53" t="s">
        <v>2832</v>
      </c>
      <c r="C13" s="51" t="s">
        <v>2833</v>
      </c>
      <c r="D13" s="52" t="s">
        <v>2831</v>
      </c>
      <c r="E13" s="52" t="s">
        <v>849</v>
      </c>
      <c r="F13" s="4"/>
      <c r="G13" s="4"/>
      <c r="H13" s="16"/>
    </row>
    <row r="14" spans="2:8" ht="13.15" customHeight="1" x14ac:dyDescent="0.25">
      <c r="B14" s="53">
        <v>41255</v>
      </c>
      <c r="C14" s="51" t="s">
        <v>2833</v>
      </c>
      <c r="D14" s="52" t="s">
        <v>2831</v>
      </c>
      <c r="E14" s="52" t="s">
        <v>658</v>
      </c>
      <c r="F14" s="4"/>
      <c r="G14" s="4"/>
      <c r="H14" s="16"/>
    </row>
    <row r="15" spans="2:8" x14ac:dyDescent="0.25">
      <c r="B15" s="53">
        <v>41257</v>
      </c>
      <c r="C15" s="52" t="s">
        <v>2834</v>
      </c>
      <c r="D15" s="51" t="s">
        <v>1983</v>
      </c>
      <c r="E15" s="52" t="s">
        <v>2602</v>
      </c>
      <c r="F15" s="4"/>
      <c r="G15" s="4"/>
      <c r="H15" s="16"/>
    </row>
    <row r="16" spans="2:8" x14ac:dyDescent="0.25">
      <c r="B16" s="53">
        <v>41257</v>
      </c>
      <c r="C16" s="52" t="s">
        <v>2834</v>
      </c>
      <c r="D16" s="51" t="s">
        <v>1983</v>
      </c>
      <c r="E16" s="52" t="s">
        <v>1185</v>
      </c>
      <c r="F16" s="4"/>
      <c r="G16" s="4"/>
      <c r="H16" s="16"/>
    </row>
    <row r="17" spans="2:8" x14ac:dyDescent="0.25">
      <c r="B17" s="53">
        <v>41264</v>
      </c>
      <c r="C17" s="51" t="s">
        <v>2835</v>
      </c>
      <c r="D17" s="51" t="s">
        <v>2836</v>
      </c>
      <c r="E17" s="52" t="s">
        <v>678</v>
      </c>
      <c r="F17" s="4"/>
      <c r="G17" s="4"/>
      <c r="H17" s="16"/>
    </row>
    <row r="18" spans="2:8" x14ac:dyDescent="0.25">
      <c r="B18" s="53">
        <v>41265</v>
      </c>
      <c r="C18" s="52" t="s">
        <v>2837</v>
      </c>
      <c r="D18" s="51" t="s">
        <v>2838</v>
      </c>
      <c r="E18" s="52" t="s">
        <v>2609</v>
      </c>
      <c r="F18" s="4"/>
      <c r="G18" s="4"/>
      <c r="H18" s="16"/>
    </row>
    <row r="19" spans="2:8" x14ac:dyDescent="0.25">
      <c r="B19" s="53">
        <v>41265</v>
      </c>
      <c r="C19" s="52" t="s">
        <v>2839</v>
      </c>
      <c r="D19" s="51" t="s">
        <v>2840</v>
      </c>
      <c r="E19" s="52" t="s">
        <v>2841</v>
      </c>
      <c r="F19" s="4"/>
      <c r="G19" s="4"/>
      <c r="H19" s="16"/>
    </row>
    <row r="20" spans="2:8" x14ac:dyDescent="0.25">
      <c r="B20" s="53">
        <v>41265</v>
      </c>
      <c r="C20" s="51" t="s">
        <v>2835</v>
      </c>
      <c r="D20" s="51" t="s">
        <v>2836</v>
      </c>
      <c r="E20" s="52" t="s">
        <v>2679</v>
      </c>
      <c r="F20" s="4"/>
      <c r="G20" s="4"/>
      <c r="H20" s="16"/>
    </row>
    <row r="21" spans="2:8" x14ac:dyDescent="0.25">
      <c r="B21" s="53">
        <v>41265</v>
      </c>
      <c r="C21" s="51" t="s">
        <v>2842</v>
      </c>
      <c r="D21" s="51" t="s">
        <v>2843</v>
      </c>
      <c r="E21" s="52" t="s">
        <v>1441</v>
      </c>
      <c r="F21" s="4"/>
      <c r="G21" s="4" t="s">
        <v>960</v>
      </c>
      <c r="H21" s="16"/>
    </row>
    <row r="22" spans="2:8" x14ac:dyDescent="0.25">
      <c r="B22" s="53">
        <v>41266</v>
      </c>
      <c r="C22" s="52" t="s">
        <v>1555</v>
      </c>
      <c r="D22" s="51" t="s">
        <v>1553</v>
      </c>
      <c r="E22" s="52" t="s">
        <v>2633</v>
      </c>
      <c r="F22" s="4"/>
      <c r="G22" s="4"/>
      <c r="H22" s="16"/>
    </row>
    <row r="23" spans="2:8" x14ac:dyDescent="0.25">
      <c r="B23" s="58">
        <v>41266</v>
      </c>
      <c r="C23" s="51" t="s">
        <v>2844</v>
      </c>
      <c r="D23" s="51" t="s">
        <v>2845</v>
      </c>
      <c r="E23" s="51" t="s">
        <v>2098</v>
      </c>
      <c r="F23" s="4"/>
      <c r="G23" s="4"/>
      <c r="H23" s="16"/>
    </row>
    <row r="24" spans="2:8" x14ac:dyDescent="0.25">
      <c r="B24" s="53">
        <v>41266</v>
      </c>
      <c r="C24" s="52" t="s">
        <v>2846</v>
      </c>
      <c r="D24" s="51" t="s">
        <v>2847</v>
      </c>
      <c r="E24" s="52" t="s">
        <v>2098</v>
      </c>
      <c r="F24" s="4"/>
      <c r="G24" s="4"/>
      <c r="H24" s="16"/>
    </row>
    <row r="25" spans="2:8" x14ac:dyDescent="0.25">
      <c r="B25" s="53">
        <v>41266</v>
      </c>
      <c r="C25" s="52" t="s">
        <v>2837</v>
      </c>
      <c r="D25" s="51" t="s">
        <v>2838</v>
      </c>
      <c r="E25" s="52" t="s">
        <v>2546</v>
      </c>
      <c r="F25" s="4"/>
      <c r="G25" s="4"/>
      <c r="H25" s="16"/>
    </row>
    <row r="26" spans="2:8" x14ac:dyDescent="0.25">
      <c r="B26" s="53">
        <v>41266</v>
      </c>
      <c r="C26" s="52" t="s">
        <v>2848</v>
      </c>
      <c r="D26" s="51" t="s">
        <v>2849</v>
      </c>
      <c r="E26" s="52" t="s">
        <v>2546</v>
      </c>
      <c r="F26" s="4"/>
      <c r="G26" s="4"/>
      <c r="H26" s="16"/>
    </row>
    <row r="27" spans="2:8" x14ac:dyDescent="0.25">
      <c r="B27" s="53">
        <v>41266</v>
      </c>
      <c r="C27" s="52" t="s">
        <v>2760</v>
      </c>
      <c r="D27" s="51" t="s">
        <v>2761</v>
      </c>
      <c r="E27" s="52" t="s">
        <v>2602</v>
      </c>
      <c r="F27" s="4"/>
      <c r="G27" s="4"/>
      <c r="H27" s="16"/>
    </row>
    <row r="28" spans="2:8" x14ac:dyDescent="0.25">
      <c r="B28" s="53">
        <v>41266</v>
      </c>
      <c r="C28" s="51" t="s">
        <v>2835</v>
      </c>
      <c r="D28" s="51" t="s">
        <v>2836</v>
      </c>
      <c r="E28" s="52" t="s">
        <v>1007</v>
      </c>
      <c r="F28" s="4"/>
      <c r="G28" s="4"/>
      <c r="H28" s="16"/>
    </row>
    <row r="29" spans="2:8" x14ac:dyDescent="0.25">
      <c r="B29" s="53">
        <v>41266</v>
      </c>
      <c r="C29" s="52" t="s">
        <v>2779</v>
      </c>
      <c r="D29" s="52" t="s">
        <v>2780</v>
      </c>
      <c r="E29" s="52" t="s">
        <v>1158</v>
      </c>
      <c r="F29" s="52"/>
      <c r="G29" s="52"/>
      <c r="H29" s="54"/>
    </row>
    <row r="30" spans="2:8" x14ac:dyDescent="0.25">
      <c r="B30" s="53">
        <v>41266</v>
      </c>
      <c r="C30" s="52" t="s">
        <v>2850</v>
      </c>
      <c r="D30" s="52" t="s">
        <v>2851</v>
      </c>
      <c r="E30" s="52" t="s">
        <v>684</v>
      </c>
      <c r="F30" s="31"/>
      <c r="G30" s="31"/>
      <c r="H30" s="32"/>
    </row>
    <row r="31" spans="2:8" x14ac:dyDescent="0.25">
      <c r="B31" s="53">
        <v>41266</v>
      </c>
      <c r="C31" s="52" t="s">
        <v>2779</v>
      </c>
      <c r="D31" s="52" t="s">
        <v>2780</v>
      </c>
      <c r="E31" s="52" t="s">
        <v>748</v>
      </c>
      <c r="F31" s="31"/>
      <c r="G31" s="31"/>
      <c r="H31" s="32"/>
    </row>
    <row r="32" spans="2:8" x14ac:dyDescent="0.25">
      <c r="B32" s="53">
        <v>41267</v>
      </c>
      <c r="C32" s="52" t="s">
        <v>2760</v>
      </c>
      <c r="D32" s="52" t="s">
        <v>2761</v>
      </c>
      <c r="E32" s="52" t="s">
        <v>2852</v>
      </c>
      <c r="F32" s="31"/>
      <c r="G32" s="31"/>
      <c r="H32" s="32"/>
    </row>
    <row r="33" spans="2:8" x14ac:dyDescent="0.25">
      <c r="B33" s="53">
        <v>41270</v>
      </c>
      <c r="C33" s="52" t="s">
        <v>2779</v>
      </c>
      <c r="D33" s="52" t="s">
        <v>2780</v>
      </c>
      <c r="E33" s="52" t="s">
        <v>2853</v>
      </c>
      <c r="F33" s="33"/>
      <c r="G33" s="33"/>
      <c r="H33" s="32"/>
    </row>
    <row r="34" spans="2:8" ht="14.25" customHeight="1" x14ac:dyDescent="0.25">
      <c r="B34" s="53"/>
      <c r="C34" s="52"/>
      <c r="D34" s="52"/>
      <c r="E34" s="52"/>
      <c r="F34" s="31"/>
      <c r="G34" s="31"/>
      <c r="H34" s="32"/>
    </row>
    <row r="35" spans="2:8" ht="15" customHeight="1" x14ac:dyDescent="0.25">
      <c r="B35" s="53">
        <v>41270</v>
      </c>
      <c r="C35" s="52" t="s">
        <v>2779</v>
      </c>
      <c r="D35" s="52" t="s">
        <v>2780</v>
      </c>
      <c r="E35" s="52" t="s">
        <v>2602</v>
      </c>
      <c r="F35" s="33"/>
      <c r="G35" s="33"/>
      <c r="H35" s="32"/>
    </row>
    <row r="36" spans="2:8" x14ac:dyDescent="0.25">
      <c r="B36" s="53"/>
      <c r="C36" s="52"/>
      <c r="D36" s="52"/>
      <c r="E36" s="52"/>
      <c r="F36" s="33"/>
      <c r="G36" s="39"/>
      <c r="H36" s="32"/>
    </row>
    <row r="37" spans="2:8" x14ac:dyDescent="0.25">
      <c r="B37" s="53"/>
      <c r="F37" s="4"/>
      <c r="G37" s="4"/>
      <c r="H37" s="16"/>
    </row>
    <row r="38" spans="2:8" x14ac:dyDescent="0.25">
      <c r="B38" s="53"/>
      <c r="F38" s="4"/>
      <c r="G38" s="4"/>
      <c r="H38" s="16"/>
    </row>
    <row r="39" spans="2:8" x14ac:dyDescent="0.25">
      <c r="B39" s="53"/>
    </row>
    <row r="40" spans="2:8" x14ac:dyDescent="0.25">
      <c r="B40" s="53"/>
      <c r="F40" s="55"/>
      <c r="G40" s="55"/>
      <c r="H40" s="56"/>
    </row>
    <row r="41" spans="2:8" x14ac:dyDescent="0.25">
      <c r="B41" s="53"/>
      <c r="F41" s="4"/>
      <c r="G41" s="4"/>
      <c r="H41" s="1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3"/>
      <c r="F51" s="55"/>
      <c r="G51" s="55"/>
      <c r="H51" s="56"/>
    </row>
    <row r="52" spans="2:8" x14ac:dyDescent="0.25">
      <c r="B52" s="58"/>
      <c r="F52" s="57"/>
      <c r="G52" s="57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  <c r="F61" s="57"/>
      <c r="G61" s="50"/>
      <c r="H61" s="54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x14ac:dyDescent="0.25">
      <c r="B85" s="58"/>
    </row>
    <row r="86" spans="2:8" ht="16.899999999999999" customHeight="1" x14ac:dyDescent="0.25">
      <c r="B86" s="53"/>
      <c r="C86" s="52"/>
      <c r="D86" s="52"/>
      <c r="E86" s="52"/>
      <c r="F86" s="52"/>
      <c r="G86" s="59" t="s">
        <v>33</v>
      </c>
      <c r="H86" s="60" t="s">
        <v>34</v>
      </c>
    </row>
    <row r="87" spans="2:8" x14ac:dyDescent="0.25">
      <c r="B87" s="53"/>
      <c r="C87" s="52"/>
      <c r="D87" s="52"/>
      <c r="E87" s="52"/>
      <c r="F87" s="52"/>
      <c r="G87" s="61" t="s">
        <v>35</v>
      </c>
      <c r="H87" s="62">
        <f>SUM(H6:H53)</f>
        <v>0</v>
      </c>
    </row>
    <row r="88" spans="2:8" x14ac:dyDescent="0.25">
      <c r="B88" s="58"/>
    </row>
    <row r="89" spans="2:8" x14ac:dyDescent="0.25">
      <c r="B89" s="58"/>
    </row>
    <row r="90" spans="2:8" x14ac:dyDescent="0.25">
      <c r="B90" s="58"/>
      <c r="G90" s="51" t="s">
        <v>1764</v>
      </c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1" spans="2:8" x14ac:dyDescent="0.25">
      <c r="B101" s="58"/>
    </row>
    <row r="104" spans="2:8" x14ac:dyDescent="0.25">
      <c r="B104" s="53"/>
      <c r="C104" s="52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3"/>
      <c r="C109" s="52"/>
      <c r="D109" s="52"/>
      <c r="E109" s="52"/>
      <c r="F109" s="57"/>
      <c r="G109" s="57"/>
      <c r="H109" s="54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  <row r="151" spans="2:7" x14ac:dyDescent="0.25">
      <c r="B151" s="58"/>
      <c r="C151" s="50"/>
      <c r="D151" s="50"/>
      <c r="E151" s="50"/>
      <c r="F151" s="50"/>
      <c r="G151" s="50"/>
    </row>
  </sheetData>
  <mergeCells count="2">
    <mergeCell ref="B2:H2"/>
    <mergeCell ref="B3:H3"/>
  </mergeCells>
  <pageMargins left="0.25" right="0.25" top="0.75" bottom="0.75" header="0.3" footer="0.3"/>
  <pageSetup paperSize="9" scale="96" fitToHeight="0" orientation="landscape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topLeftCell="A94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view="pageLayout" topLeftCell="A4" zoomScaleNormal="100" zoomScaleSheetLayoutView="100" workbookViewId="0">
      <selection activeCell="F11" sqref="F11:H11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5" width="8.85546875" style="2"/>
    <col min="6" max="6" width="10.5703125" style="2" customWidth="1"/>
    <col min="7" max="7" width="56" style="2" customWidth="1"/>
    <col min="8" max="8" width="13.7109375" style="2" customWidth="1"/>
    <col min="9" max="16384" width="8.85546875" style="2"/>
  </cols>
  <sheetData>
    <row r="3" spans="1:8" ht="20.25" x14ac:dyDescent="0.25">
      <c r="A3" s="1"/>
      <c r="B3" s="148" t="s">
        <v>49</v>
      </c>
      <c r="C3" s="148"/>
      <c r="D3" s="148"/>
      <c r="E3" s="148"/>
      <c r="F3" s="148"/>
      <c r="G3" s="148"/>
      <c r="H3" s="148"/>
    </row>
    <row r="4" spans="1:8" ht="20.25" x14ac:dyDescent="0.25">
      <c r="B4" s="148" t="s">
        <v>51</v>
      </c>
      <c r="C4" s="148"/>
      <c r="D4" s="148"/>
      <c r="E4" s="148"/>
      <c r="F4" s="148"/>
      <c r="G4" s="148"/>
      <c r="H4" s="148"/>
    </row>
    <row r="6" spans="1:8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</row>
    <row r="7" spans="1:8" x14ac:dyDescent="0.25">
      <c r="B7" s="3">
        <v>40793</v>
      </c>
      <c r="C7" s="4" t="s">
        <v>52</v>
      </c>
      <c r="D7" s="5" t="s">
        <v>53</v>
      </c>
      <c r="E7" s="7">
        <v>0.75694444444444453</v>
      </c>
      <c r="F7" s="4">
        <v>1024</v>
      </c>
      <c r="G7" s="4" t="s">
        <v>63</v>
      </c>
      <c r="H7" s="16">
        <v>106.6</v>
      </c>
    </row>
    <row r="8" spans="1:8" x14ac:dyDescent="0.25">
      <c r="B8" s="3"/>
      <c r="C8" s="4"/>
      <c r="D8" s="4"/>
      <c r="E8" s="7"/>
      <c r="F8" s="4">
        <v>1072</v>
      </c>
      <c r="G8" s="4" t="s">
        <v>54</v>
      </c>
      <c r="H8" s="16">
        <v>54.8</v>
      </c>
    </row>
    <row r="9" spans="1:8" x14ac:dyDescent="0.25">
      <c r="F9" s="2">
        <v>1908</v>
      </c>
      <c r="G9" s="2" t="s">
        <v>62</v>
      </c>
      <c r="H9" s="17">
        <v>73.900000000000006</v>
      </c>
    </row>
    <row r="10" spans="1:8" x14ac:dyDescent="0.25">
      <c r="B10" s="3">
        <v>40793</v>
      </c>
      <c r="C10" s="4" t="s">
        <v>57</v>
      </c>
      <c r="D10" s="5" t="s">
        <v>58</v>
      </c>
      <c r="E10" s="7">
        <v>0.73958333333333337</v>
      </c>
      <c r="F10" s="4">
        <v>1002</v>
      </c>
      <c r="G10" s="4" t="s">
        <v>59</v>
      </c>
      <c r="H10" s="16">
        <v>68.2</v>
      </c>
    </row>
    <row r="11" spans="1:8" x14ac:dyDescent="0.25">
      <c r="B11" s="3">
        <v>40794</v>
      </c>
      <c r="C11" s="4" t="s">
        <v>52</v>
      </c>
      <c r="D11" s="5" t="s">
        <v>53</v>
      </c>
      <c r="E11" s="7">
        <v>0.34722222222222227</v>
      </c>
      <c r="F11" s="4">
        <v>1004</v>
      </c>
      <c r="G11" s="4" t="s">
        <v>60</v>
      </c>
      <c r="H11" s="16">
        <v>51.6</v>
      </c>
    </row>
    <row r="12" spans="1:8" x14ac:dyDescent="0.25">
      <c r="B12" s="3">
        <v>40794</v>
      </c>
      <c r="C12" s="4" t="s">
        <v>57</v>
      </c>
      <c r="D12" s="5" t="s">
        <v>58</v>
      </c>
      <c r="E12" s="7">
        <v>0.34375</v>
      </c>
      <c r="F12" s="4">
        <v>1004</v>
      </c>
      <c r="G12" s="4" t="s">
        <v>60</v>
      </c>
      <c r="H12" s="16">
        <v>51.6</v>
      </c>
    </row>
    <row r="13" spans="1:8" x14ac:dyDescent="0.25">
      <c r="B13" s="3">
        <v>40795</v>
      </c>
      <c r="C13" s="4" t="s">
        <v>57</v>
      </c>
      <c r="D13" s="5" t="s">
        <v>58</v>
      </c>
      <c r="E13" s="7">
        <v>0.36805555555555558</v>
      </c>
      <c r="F13" s="4">
        <v>1004</v>
      </c>
      <c r="G13" s="4" t="s">
        <v>60</v>
      </c>
      <c r="H13" s="16">
        <v>51.6</v>
      </c>
    </row>
    <row r="14" spans="1:8" x14ac:dyDescent="0.25">
      <c r="B14" s="3">
        <v>40795</v>
      </c>
      <c r="C14" s="4" t="s">
        <v>55</v>
      </c>
      <c r="D14" s="5" t="s">
        <v>56</v>
      </c>
      <c r="E14" s="7">
        <v>0.375</v>
      </c>
      <c r="F14" s="4">
        <v>1004</v>
      </c>
      <c r="G14" s="4" t="s">
        <v>60</v>
      </c>
      <c r="H14" s="16">
        <v>51.6</v>
      </c>
    </row>
    <row r="15" spans="1:8" x14ac:dyDescent="0.25">
      <c r="F15" s="4">
        <v>1908</v>
      </c>
      <c r="G15" s="4" t="s">
        <v>62</v>
      </c>
      <c r="H15" s="16">
        <v>73.900000000000006</v>
      </c>
    </row>
    <row r="16" spans="1:8" x14ac:dyDescent="0.25">
      <c r="B16" s="3">
        <v>40795</v>
      </c>
      <c r="C16" s="4" t="s">
        <v>55</v>
      </c>
      <c r="D16" s="5" t="s">
        <v>56</v>
      </c>
      <c r="E16" s="7">
        <v>0.51388888888888895</v>
      </c>
      <c r="F16" s="4">
        <v>1002</v>
      </c>
      <c r="G16" s="4" t="s">
        <v>61</v>
      </c>
      <c r="H16" s="16">
        <v>68.2</v>
      </c>
    </row>
    <row r="18" spans="2:8" x14ac:dyDescent="0.25">
      <c r="H18" s="6"/>
    </row>
    <row r="19" spans="2:8" x14ac:dyDescent="0.25">
      <c r="H19" s="6"/>
    </row>
    <row r="20" spans="2:8" x14ac:dyDescent="0.25">
      <c r="B20" s="3"/>
      <c r="C20" s="4"/>
      <c r="D20" s="5"/>
      <c r="E20" s="7"/>
      <c r="F20" s="4"/>
      <c r="G20" s="4"/>
      <c r="H20" s="6"/>
    </row>
    <row r="21" spans="2:8" x14ac:dyDescent="0.25">
      <c r="B21" s="3"/>
      <c r="C21" s="4"/>
      <c r="D21" s="5"/>
      <c r="E21" s="7"/>
      <c r="F21" s="4"/>
      <c r="G21" s="4"/>
      <c r="H21" s="6"/>
    </row>
    <row r="22" spans="2:8" x14ac:dyDescent="0.25">
      <c r="B22" s="3"/>
      <c r="C22" s="4"/>
      <c r="D22" s="5"/>
      <c r="E22" s="7"/>
      <c r="F22" s="4"/>
      <c r="G22" s="4"/>
      <c r="H22" s="6"/>
    </row>
    <row r="23" spans="2:8" x14ac:dyDescent="0.25">
      <c r="B23" s="4"/>
      <c r="C23" s="4"/>
      <c r="D23" s="4"/>
      <c r="E23" s="4"/>
      <c r="F23" s="4"/>
      <c r="G23" s="4"/>
      <c r="H23" s="6"/>
    </row>
    <row r="25" spans="2:8" ht="16.899999999999999" customHeight="1" x14ac:dyDescent="0.25">
      <c r="B25" s="4"/>
      <c r="C25" s="4"/>
      <c r="D25" s="4"/>
      <c r="E25" s="4"/>
      <c r="F25" s="4"/>
      <c r="G25" s="8" t="s">
        <v>33</v>
      </c>
      <c r="H25" s="9" t="s">
        <v>34</v>
      </c>
    </row>
    <row r="26" spans="2:8" x14ac:dyDescent="0.25">
      <c r="B26" s="4"/>
      <c r="C26" s="4"/>
      <c r="D26" s="4"/>
      <c r="E26" s="4"/>
      <c r="F26" s="4"/>
      <c r="G26" s="10" t="s">
        <v>35</v>
      </c>
      <c r="H26" s="11">
        <f>SUM(H7:H24)</f>
        <v>652.00000000000011</v>
      </c>
    </row>
  </sheetData>
  <mergeCells count="2">
    <mergeCell ref="B3:H3"/>
    <mergeCell ref="B4:H4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topLeftCell="A94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topLeftCell="A94" zoomScale="110" zoomScaleNormal="100" zoomScalePageLayoutView="110" workbookViewId="0">
      <selection activeCell="B6" sqref="B6:G114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49" t="s">
        <v>100</v>
      </c>
      <c r="C2" s="149"/>
      <c r="D2" s="149"/>
      <c r="E2" s="149"/>
      <c r="F2" s="149"/>
      <c r="G2" s="149"/>
      <c r="H2" s="149"/>
    </row>
    <row r="3" spans="1:8" ht="20.45" customHeight="1" x14ac:dyDescent="0.25">
      <c r="B3" s="149" t="s">
        <v>1765</v>
      </c>
      <c r="C3" s="149"/>
      <c r="D3" s="149"/>
      <c r="E3" s="149"/>
      <c r="F3" s="149"/>
      <c r="G3" s="149"/>
      <c r="H3" s="149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4" fitToHeight="0" orientation="landscape" horizontalDpi="1200" verticalDpi="12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0"/>
  <sheetViews>
    <sheetView view="pageLayout" topLeftCell="A71" zoomScale="120" zoomScaleNormal="100" zoomScaleSheetLayoutView="100" zoomScalePageLayoutView="120" workbookViewId="0">
      <selection activeCell="B6" sqref="B6:G1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1877</v>
      </c>
    </row>
    <row r="2" spans="2:8" s="68" customFormat="1" ht="20.25" x14ac:dyDescent="0.25">
      <c r="B2" s="150" t="s">
        <v>49</v>
      </c>
      <c r="C2" s="150"/>
      <c r="D2" s="150"/>
      <c r="E2" s="150"/>
      <c r="F2" s="150"/>
      <c r="G2" s="150"/>
      <c r="H2" s="150"/>
    </row>
    <row r="3" spans="2:8" s="68" customFormat="1" ht="20.25" x14ac:dyDescent="0.25">
      <c r="B3" s="150" t="s">
        <v>1766</v>
      </c>
      <c r="C3" s="150"/>
      <c r="D3" s="150"/>
      <c r="E3" s="150"/>
      <c r="F3" s="150"/>
      <c r="G3" s="150"/>
      <c r="H3" s="150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/>
      <c r="C7" s="52"/>
      <c r="D7" s="52"/>
      <c r="E7" s="52"/>
      <c r="F7" s="55"/>
      <c r="G7" s="55"/>
      <c r="H7" s="56"/>
    </row>
    <row r="8" spans="2:8" x14ac:dyDescent="0.25">
      <c r="B8" s="53"/>
      <c r="C8" s="52"/>
      <c r="D8" s="52"/>
      <c r="E8" s="52"/>
      <c r="F8" s="55"/>
      <c r="G8" s="55"/>
      <c r="H8" s="56"/>
    </row>
    <row r="9" spans="2:8" x14ac:dyDescent="0.25">
      <c r="B9" s="53"/>
      <c r="C9" s="37"/>
      <c r="E9" s="52"/>
      <c r="F9" s="55"/>
      <c r="G9" s="55"/>
      <c r="H9" s="56"/>
    </row>
    <row r="10" spans="2:8" x14ac:dyDescent="0.25">
      <c r="B10" s="53"/>
      <c r="E10" s="52"/>
      <c r="F10" s="52"/>
      <c r="G10" s="52"/>
      <c r="H10" s="54"/>
    </row>
    <row r="11" spans="2:8" ht="18" customHeight="1" x14ac:dyDescent="0.25">
      <c r="B11" s="53"/>
      <c r="E11" s="52"/>
      <c r="F11" s="4"/>
      <c r="G11" s="4"/>
      <c r="H11" s="16"/>
    </row>
    <row r="12" spans="2:8" x14ac:dyDescent="0.25">
      <c r="B12" s="53"/>
      <c r="D12" s="52"/>
      <c r="E12" s="52"/>
      <c r="F12" s="4"/>
      <c r="G12" s="4"/>
      <c r="H12" s="16"/>
    </row>
    <row r="13" spans="2:8" x14ac:dyDescent="0.25">
      <c r="B13" s="53"/>
      <c r="E13" s="52"/>
      <c r="F13" s="4"/>
      <c r="G13" s="4"/>
      <c r="H13" s="16"/>
    </row>
    <row r="14" spans="2:8" ht="13.15" customHeight="1" x14ac:dyDescent="0.25">
      <c r="B14" s="53"/>
      <c r="C14" s="52"/>
      <c r="D14" s="52"/>
      <c r="E14" s="52"/>
      <c r="F14" s="4"/>
      <c r="G14" s="4"/>
      <c r="H14" s="16"/>
    </row>
    <row r="15" spans="2:8" x14ac:dyDescent="0.25">
      <c r="B15" s="53"/>
      <c r="C15" s="52"/>
      <c r="E15" s="52"/>
      <c r="F15" s="4"/>
      <c r="G15" s="4"/>
      <c r="H15" s="16"/>
    </row>
    <row r="16" spans="2:8" x14ac:dyDescent="0.25">
      <c r="B16" s="53"/>
      <c r="E16" s="52"/>
      <c r="F16" s="4"/>
      <c r="G16" s="4"/>
      <c r="H16" s="16"/>
    </row>
    <row r="17" spans="2:8" x14ac:dyDescent="0.25">
      <c r="B17" s="53"/>
      <c r="E17" s="52"/>
      <c r="F17" s="4"/>
      <c r="G17" s="4"/>
      <c r="H17" s="16"/>
    </row>
    <row r="18" spans="2:8" x14ac:dyDescent="0.25">
      <c r="B18" s="53"/>
      <c r="C18" s="52"/>
      <c r="E18" s="52"/>
      <c r="F18" s="4"/>
      <c r="G18" s="4"/>
      <c r="H18" s="16"/>
    </row>
    <row r="19" spans="2:8" x14ac:dyDescent="0.25">
      <c r="B19" s="53"/>
      <c r="C19" s="52"/>
      <c r="E19" s="52"/>
      <c r="F19" s="4"/>
      <c r="G19" s="4"/>
      <c r="H19" s="16"/>
    </row>
    <row r="20" spans="2:8" x14ac:dyDescent="0.25">
      <c r="B20" s="53"/>
      <c r="C20" s="52"/>
      <c r="E20" s="52"/>
      <c r="F20" s="4"/>
      <c r="G20" s="4"/>
      <c r="H20" s="16"/>
    </row>
    <row r="21" spans="2:8" x14ac:dyDescent="0.25">
      <c r="B21" s="53"/>
      <c r="C21" s="52"/>
      <c r="E21" s="52"/>
      <c r="F21" s="4"/>
      <c r="G21" s="4"/>
      <c r="H21" s="16"/>
    </row>
    <row r="22" spans="2:8" x14ac:dyDescent="0.25">
      <c r="B22" s="58"/>
      <c r="F22" s="4"/>
      <c r="G22" s="4"/>
      <c r="H22" s="16"/>
    </row>
    <row r="23" spans="2:8" x14ac:dyDescent="0.25">
      <c r="B23" s="53"/>
      <c r="C23" s="52"/>
      <c r="E23" s="52"/>
      <c r="F23" s="4"/>
      <c r="G23" s="4"/>
      <c r="H23" s="16"/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/>
      <c r="C28" s="52"/>
      <c r="D28" s="52"/>
      <c r="E28" s="52"/>
      <c r="F28" s="52"/>
      <c r="G28" s="52"/>
      <c r="H28" s="54"/>
    </row>
    <row r="29" spans="2:8" x14ac:dyDescent="0.25">
      <c r="B29" s="53"/>
      <c r="C29" s="52"/>
      <c r="D29" s="52"/>
      <c r="E29" s="52"/>
      <c r="F29" s="31"/>
      <c r="G29" s="31"/>
      <c r="H29" s="32"/>
    </row>
    <row r="30" spans="2:8" x14ac:dyDescent="0.25">
      <c r="B30" s="53"/>
      <c r="C30" s="52"/>
      <c r="D30" s="52"/>
      <c r="E30" s="52"/>
      <c r="F30" s="31"/>
      <c r="G30" s="31"/>
      <c r="H30" s="32"/>
    </row>
    <row r="31" spans="2:8" x14ac:dyDescent="0.25">
      <c r="B31" s="53"/>
      <c r="C31" s="52"/>
      <c r="D31" s="52"/>
      <c r="E31" s="52"/>
      <c r="F31" s="31"/>
      <c r="G31" s="31"/>
      <c r="H31" s="32"/>
    </row>
    <row r="32" spans="2:8" x14ac:dyDescent="0.25">
      <c r="B32" s="53"/>
      <c r="C32" s="52"/>
      <c r="D32" s="52"/>
      <c r="E32" s="52"/>
      <c r="F32" s="33"/>
      <c r="G32" s="33"/>
      <c r="H32" s="32"/>
    </row>
    <row r="33" spans="2:8" ht="31.5" customHeight="1" x14ac:dyDescent="0.25">
      <c r="B33" s="53"/>
      <c r="C33" s="52"/>
      <c r="D33" s="52"/>
      <c r="E33" s="52"/>
      <c r="F33" s="31"/>
      <c r="G33" s="31"/>
      <c r="H33" s="32"/>
    </row>
    <row r="34" spans="2:8" ht="20.25" customHeight="1" x14ac:dyDescent="0.25">
      <c r="B34" s="53"/>
      <c r="C34" s="52"/>
      <c r="D34" s="52"/>
      <c r="E34" s="52"/>
      <c r="F34" s="33"/>
      <c r="G34" s="33"/>
      <c r="H34" s="32"/>
    </row>
    <row r="35" spans="2:8" x14ac:dyDescent="0.25">
      <c r="B35" s="53"/>
      <c r="C35" s="52"/>
      <c r="D35" s="52"/>
      <c r="E35" s="52"/>
      <c r="F35" s="33"/>
      <c r="G35" s="39"/>
      <c r="H35" s="32"/>
    </row>
    <row r="36" spans="2:8" x14ac:dyDescent="0.25">
      <c r="B36" s="53"/>
      <c r="F36" s="4"/>
      <c r="G36" s="4"/>
      <c r="H36" s="16"/>
    </row>
    <row r="37" spans="2:8" x14ac:dyDescent="0.25">
      <c r="B37" s="53"/>
      <c r="F37" s="4"/>
      <c r="G37" s="4"/>
      <c r="H37" s="16"/>
    </row>
    <row r="38" spans="2:8" x14ac:dyDescent="0.25">
      <c r="B38" s="53"/>
    </row>
    <row r="39" spans="2:8" x14ac:dyDescent="0.25">
      <c r="B39" s="53"/>
      <c r="F39" s="55"/>
      <c r="G39" s="55"/>
      <c r="H39" s="56"/>
    </row>
    <row r="40" spans="2:8" x14ac:dyDescent="0.25">
      <c r="B40" s="53"/>
      <c r="F40" s="4"/>
      <c r="G40" s="4"/>
      <c r="H40" s="16"/>
    </row>
    <row r="41" spans="2:8" x14ac:dyDescent="0.25">
      <c r="B41" s="53"/>
      <c r="F41" s="55"/>
      <c r="G41" s="55"/>
      <c r="H41" s="56"/>
    </row>
    <row r="42" spans="2:8" x14ac:dyDescent="0.25">
      <c r="B42" s="53"/>
      <c r="F42" s="55"/>
      <c r="G42" s="55"/>
      <c r="H42" s="56"/>
    </row>
    <row r="43" spans="2:8" x14ac:dyDescent="0.25">
      <c r="B43" s="53"/>
      <c r="F43" s="55"/>
      <c r="G43" s="55"/>
      <c r="H43" s="56"/>
    </row>
    <row r="44" spans="2:8" x14ac:dyDescent="0.25">
      <c r="B44" s="53"/>
      <c r="F44" s="55"/>
      <c r="G44" s="55"/>
      <c r="H44" s="56"/>
    </row>
    <row r="45" spans="2:8" x14ac:dyDescent="0.25">
      <c r="B45" s="53"/>
      <c r="F45" s="55"/>
      <c r="G45" s="55"/>
      <c r="H45" s="56"/>
    </row>
    <row r="46" spans="2:8" x14ac:dyDescent="0.25">
      <c r="B46" s="53"/>
      <c r="F46" s="55"/>
      <c r="G46" s="55"/>
      <c r="H46" s="56"/>
    </row>
    <row r="47" spans="2:8" x14ac:dyDescent="0.25">
      <c r="B47" s="53"/>
      <c r="F47" s="55"/>
      <c r="G47" s="55"/>
      <c r="H47" s="56"/>
    </row>
    <row r="48" spans="2:8" x14ac:dyDescent="0.25">
      <c r="B48" s="53"/>
      <c r="F48" s="55"/>
      <c r="G48" s="55"/>
      <c r="H48" s="56"/>
    </row>
    <row r="49" spans="2:8" x14ac:dyDescent="0.25">
      <c r="B49" s="53"/>
      <c r="F49" s="55"/>
      <c r="G49" s="55"/>
      <c r="H49" s="56"/>
    </row>
    <row r="50" spans="2:8" x14ac:dyDescent="0.25">
      <c r="B50" s="53"/>
      <c r="F50" s="55"/>
      <c r="G50" s="55"/>
      <c r="H50" s="56"/>
    </row>
    <row r="51" spans="2:8" x14ac:dyDescent="0.25">
      <c r="B51" s="58"/>
      <c r="F51" s="57"/>
      <c r="G51" s="57"/>
      <c r="H51" s="54"/>
    </row>
    <row r="52" spans="2:8" x14ac:dyDescent="0.25">
      <c r="B52" s="58"/>
      <c r="F52" s="57"/>
      <c r="G52" s="50"/>
      <c r="H52" s="54"/>
    </row>
    <row r="53" spans="2:8" x14ac:dyDescent="0.25">
      <c r="B53" s="58"/>
      <c r="F53" s="57"/>
      <c r="G53" s="50"/>
      <c r="H53" s="54"/>
    </row>
    <row r="54" spans="2:8" x14ac:dyDescent="0.25">
      <c r="B54" s="58"/>
      <c r="F54" s="57"/>
      <c r="G54" s="50"/>
      <c r="H54" s="54"/>
    </row>
    <row r="55" spans="2:8" x14ac:dyDescent="0.25">
      <c r="B55" s="58"/>
      <c r="F55" s="57"/>
      <c r="G55" s="50"/>
      <c r="H55" s="54"/>
    </row>
    <row r="56" spans="2:8" x14ac:dyDescent="0.25">
      <c r="B56" s="58"/>
      <c r="F56" s="57"/>
      <c r="G56" s="50"/>
      <c r="H56" s="54"/>
    </row>
    <row r="57" spans="2:8" x14ac:dyDescent="0.25">
      <c r="B57" s="58"/>
      <c r="F57" s="57"/>
      <c r="G57" s="50"/>
      <c r="H57" s="54"/>
    </row>
    <row r="58" spans="2:8" x14ac:dyDescent="0.25">
      <c r="B58" s="58"/>
      <c r="F58" s="57"/>
      <c r="G58" s="50"/>
      <c r="H58" s="54"/>
    </row>
    <row r="59" spans="2:8" x14ac:dyDescent="0.25">
      <c r="B59" s="58"/>
      <c r="F59" s="57"/>
      <c r="G59" s="50"/>
      <c r="H59" s="54"/>
    </row>
    <row r="60" spans="2:8" x14ac:dyDescent="0.25">
      <c r="B60" s="58"/>
      <c r="F60" s="57"/>
      <c r="G60" s="50"/>
      <c r="H60" s="54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3" spans="2:8" x14ac:dyDescent="0.25">
      <c r="B83" s="58"/>
    </row>
    <row r="84" spans="2:8" x14ac:dyDescent="0.25">
      <c r="B84" s="58"/>
    </row>
    <row r="85" spans="2:8" ht="16.899999999999999" customHeight="1" x14ac:dyDescent="0.25">
      <c r="B85" s="53"/>
      <c r="C85" s="52"/>
      <c r="D85" s="52"/>
      <c r="E85" s="52"/>
      <c r="F85" s="52"/>
      <c r="G85" s="59" t="s">
        <v>33</v>
      </c>
      <c r="H85" s="60" t="s">
        <v>34</v>
      </c>
    </row>
    <row r="86" spans="2:8" x14ac:dyDescent="0.25">
      <c r="B86" s="53"/>
      <c r="C86" s="52"/>
      <c r="D86" s="52"/>
      <c r="E86" s="52"/>
      <c r="F86" s="52"/>
      <c r="G86" s="61" t="s">
        <v>35</v>
      </c>
      <c r="H86" s="62">
        <f>SUM(H6:H52)</f>
        <v>0</v>
      </c>
    </row>
    <row r="87" spans="2:8" x14ac:dyDescent="0.25">
      <c r="B87" s="58"/>
    </row>
    <row r="88" spans="2:8" x14ac:dyDescent="0.25">
      <c r="B88" s="58"/>
    </row>
    <row r="89" spans="2:8" x14ac:dyDescent="0.25">
      <c r="B89" s="58"/>
      <c r="G89" s="51" t="s">
        <v>1764</v>
      </c>
    </row>
    <row r="90" spans="2:8" x14ac:dyDescent="0.25">
      <c r="B90" s="58"/>
    </row>
    <row r="91" spans="2:8" x14ac:dyDescent="0.25">
      <c r="B91" s="58"/>
    </row>
    <row r="92" spans="2:8" x14ac:dyDescent="0.25">
      <c r="B92" s="58"/>
    </row>
    <row r="93" spans="2:8" x14ac:dyDescent="0.25">
      <c r="B93" s="58"/>
    </row>
    <row r="94" spans="2:8" x14ac:dyDescent="0.25">
      <c r="B94" s="58"/>
    </row>
    <row r="95" spans="2:8" x14ac:dyDescent="0.25">
      <c r="B95" s="58"/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3" spans="2:8" x14ac:dyDescent="0.25">
      <c r="B103" s="53"/>
      <c r="C103" s="52"/>
      <c r="D103" s="52"/>
      <c r="E103" s="52"/>
      <c r="F103" s="57"/>
      <c r="G103" s="57"/>
      <c r="H103" s="54"/>
    </row>
    <row r="104" spans="2:8" x14ac:dyDescent="0.25">
      <c r="B104" s="53"/>
      <c r="D104" s="52"/>
      <c r="E104" s="52"/>
      <c r="F104" s="57"/>
      <c r="G104" s="57"/>
      <c r="H104" s="54"/>
    </row>
    <row r="105" spans="2:8" x14ac:dyDescent="0.25">
      <c r="B105" s="53"/>
      <c r="D105" s="52"/>
      <c r="E105" s="52"/>
      <c r="F105" s="57"/>
      <c r="G105" s="57"/>
      <c r="H105" s="54"/>
    </row>
    <row r="106" spans="2:8" x14ac:dyDescent="0.25">
      <c r="B106" s="53"/>
      <c r="C106" s="52"/>
      <c r="D106" s="52"/>
      <c r="E106" s="52"/>
      <c r="F106" s="57"/>
      <c r="G106" s="57"/>
      <c r="H106" s="54"/>
    </row>
    <row r="107" spans="2:8" x14ac:dyDescent="0.25">
      <c r="B107" s="53"/>
      <c r="C107" s="52"/>
      <c r="D107" s="52"/>
      <c r="E107" s="52"/>
      <c r="F107" s="57"/>
      <c r="G107" s="57"/>
      <c r="H107" s="54"/>
    </row>
    <row r="108" spans="2:8" x14ac:dyDescent="0.25">
      <c r="B108" s="53"/>
      <c r="C108" s="52"/>
      <c r="D108" s="52"/>
      <c r="E108" s="52"/>
      <c r="F108" s="57"/>
      <c r="G108" s="57"/>
      <c r="H108" s="54"/>
    </row>
    <row r="109" spans="2:8" x14ac:dyDescent="0.25">
      <c r="B109" s="58"/>
    </row>
    <row r="110" spans="2:8" x14ac:dyDescent="0.25">
      <c r="B110" s="58"/>
    </row>
    <row r="111" spans="2:8" x14ac:dyDescent="0.25">
      <c r="B111" s="58"/>
    </row>
    <row r="112" spans="2:8" x14ac:dyDescent="0.25">
      <c r="B112" s="58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  <row r="133" spans="2:7" x14ac:dyDescent="0.25">
      <c r="B133" s="58"/>
      <c r="C133" s="50"/>
      <c r="D133" s="50"/>
      <c r="E133" s="50"/>
      <c r="F133" s="50"/>
      <c r="G133" s="50"/>
    </row>
    <row r="134" spans="2:7" x14ac:dyDescent="0.25">
      <c r="B134" s="58"/>
      <c r="C134" s="50"/>
      <c r="D134" s="50"/>
      <c r="E134" s="50"/>
      <c r="F134" s="50"/>
      <c r="G134" s="50"/>
    </row>
    <row r="135" spans="2:7" x14ac:dyDescent="0.25">
      <c r="B135" s="58"/>
      <c r="C135" s="50"/>
      <c r="D135" s="50"/>
      <c r="E135" s="50"/>
      <c r="F135" s="50"/>
      <c r="G135" s="50"/>
    </row>
    <row r="136" spans="2:7" x14ac:dyDescent="0.25">
      <c r="B136" s="58"/>
      <c r="C136" s="50"/>
      <c r="D136" s="50"/>
      <c r="E136" s="50"/>
      <c r="F136" s="50"/>
      <c r="G136" s="50"/>
    </row>
    <row r="137" spans="2:7" x14ac:dyDescent="0.25">
      <c r="B137" s="58"/>
      <c r="C137" s="50"/>
      <c r="D137" s="50"/>
      <c r="E137" s="50"/>
      <c r="F137" s="50"/>
      <c r="G137" s="50"/>
    </row>
    <row r="138" spans="2:7" x14ac:dyDescent="0.25">
      <c r="B138" s="58"/>
      <c r="C138" s="50"/>
      <c r="D138" s="50"/>
      <c r="E138" s="50"/>
      <c r="F138" s="50"/>
      <c r="G138" s="50"/>
    </row>
    <row r="139" spans="2:7" x14ac:dyDescent="0.25">
      <c r="B139" s="58"/>
      <c r="C139" s="50"/>
      <c r="D139" s="50"/>
      <c r="E139" s="50"/>
      <c r="F139" s="50"/>
      <c r="G139" s="50"/>
    </row>
    <row r="140" spans="2:7" x14ac:dyDescent="0.25">
      <c r="B140" s="58"/>
      <c r="C140" s="50"/>
      <c r="D140" s="50"/>
      <c r="E140" s="50"/>
      <c r="F140" s="50"/>
      <c r="G140" s="50"/>
    </row>
    <row r="141" spans="2:7" x14ac:dyDescent="0.25">
      <c r="B141" s="58"/>
      <c r="C141" s="50"/>
      <c r="D141" s="50"/>
      <c r="E141" s="50"/>
      <c r="F141" s="50"/>
      <c r="G141" s="50"/>
    </row>
    <row r="142" spans="2:7" x14ac:dyDescent="0.25">
      <c r="B142" s="58"/>
      <c r="C142" s="50"/>
      <c r="D142" s="50"/>
      <c r="E142" s="50"/>
      <c r="F142" s="50"/>
      <c r="G142" s="50"/>
    </row>
    <row r="143" spans="2:7" x14ac:dyDescent="0.25">
      <c r="B143" s="58"/>
      <c r="C143" s="50"/>
      <c r="D143" s="50"/>
      <c r="E143" s="50"/>
      <c r="F143" s="50"/>
      <c r="G143" s="50"/>
    </row>
    <row r="144" spans="2:7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view="pageLayout" zoomScale="85" zoomScaleNormal="100" zoomScalePageLayoutView="85" workbookViewId="0">
      <selection activeCell="G1" sqref="G1:G1048576"/>
    </sheetView>
  </sheetViews>
  <sheetFormatPr defaultColWidth="8.85546875" defaultRowHeight="15" x14ac:dyDescent="0.25"/>
  <cols>
    <col min="1" max="1" width="5.85546875" style="2" customWidth="1"/>
    <col min="2" max="2" width="13.140625" style="2" customWidth="1"/>
    <col min="3" max="3" width="23.8554687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52.28515625" style="20" customWidth="1"/>
    <col min="8" max="8" width="13.85546875" style="17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1" spans="1:16" x14ac:dyDescent="0.25">
      <c r="G1" s="20" t="s">
        <v>103</v>
      </c>
    </row>
    <row r="2" spans="1:16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  <c r="I2" s="1"/>
      <c r="J2" s="148"/>
      <c r="K2" s="148"/>
      <c r="L2" s="148"/>
      <c r="M2" s="148"/>
      <c r="N2" s="148"/>
      <c r="O2" s="148"/>
      <c r="P2" s="148"/>
    </row>
    <row r="3" spans="1:16" ht="20.45" customHeight="1" x14ac:dyDescent="0.25">
      <c r="B3" s="148" t="s">
        <v>102</v>
      </c>
      <c r="C3" s="148"/>
      <c r="D3" s="148"/>
      <c r="E3" s="148"/>
      <c r="F3" s="148"/>
      <c r="G3" s="148"/>
      <c r="H3" s="148"/>
      <c r="J3" s="148"/>
      <c r="K3" s="148"/>
      <c r="L3" s="148"/>
      <c r="M3" s="148"/>
      <c r="N3" s="148"/>
      <c r="O3" s="148"/>
      <c r="P3" s="148"/>
    </row>
    <row r="5" spans="1:16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  <c r="J5" s="3"/>
      <c r="K5" s="4"/>
      <c r="L5" s="5"/>
      <c r="M5" s="4"/>
      <c r="N5" s="4"/>
      <c r="O5" s="4"/>
      <c r="P5" s="6"/>
    </row>
    <row r="6" spans="1:16" x14ac:dyDescent="0.25">
      <c r="B6" s="3">
        <v>40823</v>
      </c>
      <c r="C6" s="5" t="s">
        <v>104</v>
      </c>
      <c r="D6" s="5" t="s">
        <v>105</v>
      </c>
      <c r="E6" s="5" t="s">
        <v>118</v>
      </c>
      <c r="F6" s="5" t="s">
        <v>244</v>
      </c>
      <c r="G6" s="5" t="s">
        <v>245</v>
      </c>
      <c r="H6" s="16">
        <v>106.6</v>
      </c>
      <c r="J6" s="3"/>
      <c r="K6" s="4"/>
      <c r="L6" s="5"/>
      <c r="M6" s="4"/>
      <c r="N6" s="4"/>
      <c r="O6" s="4"/>
      <c r="P6" s="6"/>
    </row>
    <row r="7" spans="1:16" x14ac:dyDescent="0.25">
      <c r="B7" s="3"/>
      <c r="C7" s="5"/>
      <c r="D7" s="5"/>
      <c r="E7" s="5"/>
      <c r="F7" s="5" t="s">
        <v>372</v>
      </c>
      <c r="G7" s="20" t="s">
        <v>240</v>
      </c>
      <c r="H7" s="16">
        <v>207.4</v>
      </c>
      <c r="J7" s="3"/>
      <c r="K7" s="4"/>
      <c r="L7" s="5"/>
      <c r="M7" s="4"/>
      <c r="N7" s="4"/>
      <c r="O7" s="4"/>
      <c r="P7" s="6"/>
    </row>
    <row r="8" spans="1:16" x14ac:dyDescent="0.25">
      <c r="B8" s="3">
        <v>40823</v>
      </c>
      <c r="C8" s="5" t="s">
        <v>106</v>
      </c>
      <c r="D8" s="5" t="s">
        <v>107</v>
      </c>
      <c r="E8" s="5" t="s">
        <v>119</v>
      </c>
      <c r="F8" s="5" t="s">
        <v>246</v>
      </c>
      <c r="G8" s="5" t="s">
        <v>247</v>
      </c>
      <c r="H8" s="16">
        <v>77.3</v>
      </c>
      <c r="J8" s="3"/>
      <c r="K8" s="4"/>
      <c r="L8" s="5"/>
      <c r="M8" s="4"/>
      <c r="N8" s="4"/>
      <c r="O8" s="4"/>
      <c r="P8" s="6"/>
    </row>
    <row r="9" spans="1:16" x14ac:dyDescent="0.25">
      <c r="B9" s="3">
        <v>40823</v>
      </c>
      <c r="C9" s="5" t="s">
        <v>108</v>
      </c>
      <c r="D9" s="5" t="s">
        <v>109</v>
      </c>
      <c r="E9" s="5" t="s">
        <v>120</v>
      </c>
      <c r="F9" s="5" t="s">
        <v>246</v>
      </c>
      <c r="G9" s="5" t="s">
        <v>247</v>
      </c>
      <c r="H9" s="16">
        <v>77.3</v>
      </c>
      <c r="J9" s="3"/>
      <c r="K9" s="4"/>
      <c r="L9" s="5"/>
      <c r="M9" s="4"/>
      <c r="N9" s="4"/>
      <c r="O9" s="4"/>
      <c r="P9" s="6"/>
    </row>
    <row r="10" spans="1:16" x14ac:dyDescent="0.25">
      <c r="B10" s="3">
        <v>40823</v>
      </c>
      <c r="C10" s="5" t="s">
        <v>110</v>
      </c>
      <c r="D10" s="5" t="s">
        <v>111</v>
      </c>
      <c r="E10" s="5" t="s">
        <v>121</v>
      </c>
      <c r="F10" s="5" t="s">
        <v>246</v>
      </c>
      <c r="G10" s="5" t="s">
        <v>247</v>
      </c>
      <c r="H10" s="16">
        <v>77.3</v>
      </c>
      <c r="J10" s="3"/>
      <c r="K10" s="4"/>
      <c r="L10" s="5"/>
      <c r="M10" s="4"/>
      <c r="N10" s="4"/>
      <c r="O10" s="4"/>
      <c r="P10" s="6"/>
    </row>
    <row r="11" spans="1:16" x14ac:dyDescent="0.25">
      <c r="B11" s="3"/>
      <c r="C11" s="5"/>
      <c r="D11" s="5"/>
      <c r="E11" s="5"/>
      <c r="F11" s="4">
        <v>1072</v>
      </c>
      <c r="G11" s="4" t="s">
        <v>66</v>
      </c>
      <c r="H11" s="16">
        <v>54.8</v>
      </c>
      <c r="J11" s="3"/>
      <c r="K11" s="4"/>
      <c r="L11" s="5"/>
      <c r="M11" s="4"/>
      <c r="N11" s="4"/>
      <c r="O11" s="4"/>
      <c r="P11" s="6"/>
    </row>
    <row r="12" spans="1:16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  <c r="J12" s="3"/>
      <c r="K12" s="4"/>
      <c r="L12" s="5"/>
      <c r="M12" s="4"/>
      <c r="N12" s="4"/>
      <c r="O12" s="4"/>
      <c r="P12" s="6"/>
    </row>
    <row r="13" spans="1:16" x14ac:dyDescent="0.25">
      <c r="B13" s="3">
        <v>40824</v>
      </c>
      <c r="C13" s="5" t="s">
        <v>112</v>
      </c>
      <c r="D13" s="5" t="s">
        <v>113</v>
      </c>
      <c r="E13" s="5" t="s">
        <v>122</v>
      </c>
      <c r="F13" s="4">
        <v>1012</v>
      </c>
      <c r="G13" s="4" t="s">
        <v>243</v>
      </c>
      <c r="H13" s="16">
        <v>90.2</v>
      </c>
      <c r="J13" s="3"/>
      <c r="K13" s="4"/>
      <c r="L13" s="5"/>
      <c r="M13" s="4"/>
      <c r="N13" s="4"/>
      <c r="O13" s="4"/>
      <c r="P13" s="6"/>
    </row>
    <row r="14" spans="1:16" x14ac:dyDescent="0.25">
      <c r="B14" s="3">
        <v>40824</v>
      </c>
      <c r="C14" s="5" t="s">
        <v>114</v>
      </c>
      <c r="D14" s="5" t="s">
        <v>115</v>
      </c>
      <c r="E14" s="5" t="s">
        <v>123</v>
      </c>
      <c r="F14" s="4">
        <v>1010</v>
      </c>
      <c r="G14" s="4" t="s">
        <v>65</v>
      </c>
      <c r="H14" s="16">
        <v>51.6</v>
      </c>
      <c r="J14" s="3"/>
      <c r="K14" s="4"/>
      <c r="L14" s="5"/>
      <c r="M14" s="4"/>
      <c r="N14" s="4"/>
      <c r="O14" s="4"/>
      <c r="P14" s="6"/>
    </row>
    <row r="15" spans="1:16" x14ac:dyDescent="0.25">
      <c r="B15" s="3">
        <v>40824</v>
      </c>
      <c r="C15" s="5" t="s">
        <v>116</v>
      </c>
      <c r="D15" s="5" t="s">
        <v>117</v>
      </c>
      <c r="E15" s="5" t="s">
        <v>124</v>
      </c>
      <c r="F15" s="4">
        <v>1010</v>
      </c>
      <c r="G15" s="4" t="s">
        <v>65</v>
      </c>
      <c r="H15" s="16">
        <v>51.6</v>
      </c>
      <c r="J15" s="3"/>
      <c r="K15" s="4"/>
      <c r="L15" s="5"/>
      <c r="M15" s="4"/>
      <c r="N15" s="4"/>
      <c r="O15" s="4"/>
      <c r="P15" s="6"/>
    </row>
    <row r="16" spans="1:16" x14ac:dyDescent="0.25">
      <c r="B16" s="3"/>
      <c r="C16" s="5"/>
      <c r="D16" s="5"/>
      <c r="E16" s="5"/>
      <c r="F16" s="4">
        <v>1908</v>
      </c>
      <c r="G16" s="2" t="s">
        <v>10</v>
      </c>
      <c r="H16" s="16">
        <v>73.900000000000006</v>
      </c>
      <c r="J16" s="3"/>
      <c r="K16" s="4"/>
      <c r="L16" s="5"/>
      <c r="M16" s="4"/>
      <c r="N16" s="4"/>
      <c r="O16" s="4"/>
      <c r="P16" s="6"/>
    </row>
    <row r="17" spans="2:16" x14ac:dyDescent="0.25">
      <c r="B17" s="3">
        <v>40824</v>
      </c>
      <c r="C17" s="5" t="s">
        <v>125</v>
      </c>
      <c r="D17" s="5" t="s">
        <v>126</v>
      </c>
      <c r="E17" s="5" t="s">
        <v>127</v>
      </c>
      <c r="F17" s="4">
        <v>1010</v>
      </c>
      <c r="G17" s="4" t="s">
        <v>65</v>
      </c>
      <c r="H17" s="16">
        <v>51.6</v>
      </c>
      <c r="J17" s="3"/>
      <c r="K17" s="4"/>
      <c r="L17" s="5"/>
      <c r="M17" s="4"/>
      <c r="N17" s="4"/>
      <c r="O17" s="4"/>
      <c r="P17" s="6"/>
    </row>
    <row r="18" spans="2:16" x14ac:dyDescent="0.25">
      <c r="B18" s="3">
        <v>40824</v>
      </c>
      <c r="C18" s="5" t="s">
        <v>128</v>
      </c>
      <c r="D18" s="5" t="s">
        <v>129</v>
      </c>
      <c r="E18" s="5" t="s">
        <v>118</v>
      </c>
      <c r="F18" s="5" t="s">
        <v>360</v>
      </c>
      <c r="G18" s="5" t="s">
        <v>362</v>
      </c>
      <c r="H18" s="16">
        <v>106.6</v>
      </c>
      <c r="J18" s="3"/>
      <c r="K18" s="4"/>
      <c r="L18" s="5"/>
      <c r="M18" s="4"/>
      <c r="N18" s="4"/>
      <c r="O18" s="4"/>
      <c r="P18" s="6"/>
    </row>
    <row r="19" spans="2:16" x14ac:dyDescent="0.25">
      <c r="B19" s="3">
        <v>40824</v>
      </c>
      <c r="C19" s="5" t="s">
        <v>130</v>
      </c>
      <c r="D19" s="5" t="s">
        <v>131</v>
      </c>
      <c r="E19" s="5" t="s">
        <v>132</v>
      </c>
      <c r="F19" s="5" t="s">
        <v>360</v>
      </c>
      <c r="G19" s="5" t="s">
        <v>362</v>
      </c>
      <c r="H19" s="16">
        <v>106.6</v>
      </c>
      <c r="J19" s="3"/>
      <c r="K19" s="4"/>
      <c r="L19" s="5"/>
      <c r="M19" s="4"/>
      <c r="N19" s="4"/>
      <c r="O19" s="4"/>
      <c r="P19" s="6"/>
    </row>
    <row r="20" spans="2:16" x14ac:dyDescent="0.25">
      <c r="B20" s="3"/>
      <c r="C20" s="5"/>
      <c r="D20" s="5"/>
      <c r="E20" s="5"/>
      <c r="F20" s="4">
        <v>1908</v>
      </c>
      <c r="G20" s="2" t="s">
        <v>10</v>
      </c>
      <c r="H20" s="16">
        <v>73.900000000000006</v>
      </c>
      <c r="J20" s="3"/>
      <c r="K20" s="4"/>
      <c r="L20" s="5"/>
      <c r="M20" s="4"/>
      <c r="N20" s="4"/>
      <c r="O20" s="4"/>
      <c r="P20" s="6"/>
    </row>
    <row r="21" spans="2:16" x14ac:dyDescent="0.25">
      <c r="B21" s="3"/>
      <c r="C21" s="5"/>
      <c r="D21" s="5"/>
      <c r="E21" s="5"/>
      <c r="F21" s="4">
        <v>1072</v>
      </c>
      <c r="G21" s="4" t="s">
        <v>66</v>
      </c>
      <c r="H21" s="16">
        <v>54.8</v>
      </c>
      <c r="J21" s="3"/>
      <c r="K21" s="4"/>
      <c r="L21" s="5"/>
      <c r="M21" s="4"/>
      <c r="N21" s="4"/>
      <c r="O21" s="4"/>
      <c r="P21" s="6"/>
    </row>
    <row r="22" spans="2:16" x14ac:dyDescent="0.25">
      <c r="B22" s="3">
        <v>40824</v>
      </c>
      <c r="C22" s="5" t="s">
        <v>133</v>
      </c>
      <c r="D22" s="5" t="s">
        <v>134</v>
      </c>
      <c r="E22" s="5" t="s">
        <v>120</v>
      </c>
      <c r="F22" s="5" t="s">
        <v>360</v>
      </c>
      <c r="G22" s="5" t="s">
        <v>362</v>
      </c>
      <c r="H22" s="16">
        <v>106.6</v>
      </c>
      <c r="J22" s="3"/>
      <c r="K22" s="4"/>
      <c r="L22" s="5"/>
      <c r="M22" s="4"/>
      <c r="N22" s="4"/>
      <c r="O22" s="4"/>
      <c r="P22" s="6"/>
    </row>
    <row r="23" spans="2:16" x14ac:dyDescent="0.25">
      <c r="B23" s="3">
        <v>40824</v>
      </c>
      <c r="C23" s="5" t="s">
        <v>135</v>
      </c>
      <c r="D23" s="5" t="s">
        <v>136</v>
      </c>
      <c r="E23" s="5" t="s">
        <v>137</v>
      </c>
      <c r="F23" s="5" t="s">
        <v>361</v>
      </c>
      <c r="G23" s="5" t="s">
        <v>363</v>
      </c>
      <c r="H23" s="16">
        <v>77.3</v>
      </c>
      <c r="J23" s="3"/>
      <c r="K23" s="4"/>
      <c r="L23" s="5"/>
      <c r="M23" s="4"/>
      <c r="N23" s="4"/>
      <c r="O23" s="4"/>
      <c r="P23" s="6"/>
    </row>
    <row r="24" spans="2:16" x14ac:dyDescent="0.25">
      <c r="B24" s="3">
        <v>40824</v>
      </c>
      <c r="C24" s="5" t="s">
        <v>318</v>
      </c>
      <c r="D24" s="5" t="s">
        <v>138</v>
      </c>
      <c r="E24" s="5" t="s">
        <v>139</v>
      </c>
      <c r="F24" s="5" t="s">
        <v>361</v>
      </c>
      <c r="G24" s="5" t="s">
        <v>363</v>
      </c>
      <c r="H24" s="16">
        <v>77.3</v>
      </c>
      <c r="J24" s="3"/>
      <c r="K24" s="4"/>
      <c r="L24" s="5"/>
      <c r="M24" s="4"/>
      <c r="N24" s="4"/>
      <c r="O24" s="4"/>
      <c r="P24" s="6"/>
    </row>
    <row r="25" spans="2:16" x14ac:dyDescent="0.25">
      <c r="B25" s="3">
        <v>40824</v>
      </c>
      <c r="C25" s="5" t="s">
        <v>140</v>
      </c>
      <c r="D25" s="5" t="s">
        <v>141</v>
      </c>
      <c r="E25" s="5" t="s">
        <v>142</v>
      </c>
      <c r="F25" s="5" t="s">
        <v>246</v>
      </c>
      <c r="G25" s="5" t="s">
        <v>364</v>
      </c>
      <c r="H25" s="16">
        <v>185.3</v>
      </c>
      <c r="J25" s="3"/>
      <c r="K25" s="4"/>
      <c r="L25" s="5"/>
      <c r="M25" s="7"/>
      <c r="N25" s="4"/>
      <c r="O25" s="4"/>
      <c r="P25" s="6"/>
    </row>
    <row r="26" spans="2:16" x14ac:dyDescent="0.25">
      <c r="B26" s="3"/>
      <c r="C26" s="5"/>
      <c r="D26" s="5"/>
      <c r="E26" s="5"/>
      <c r="F26" s="5"/>
      <c r="G26" s="5" t="s">
        <v>241</v>
      </c>
      <c r="H26" s="16"/>
      <c r="J26" s="3"/>
      <c r="K26" s="4"/>
      <c r="L26" s="5"/>
      <c r="M26" s="7"/>
      <c r="N26" s="4"/>
      <c r="O26" s="4"/>
      <c r="P26" s="6"/>
    </row>
    <row r="27" spans="2:16" x14ac:dyDescent="0.25">
      <c r="B27" s="3"/>
      <c r="C27" s="5"/>
      <c r="D27" s="5"/>
      <c r="E27" s="5"/>
      <c r="F27" s="4">
        <v>1908</v>
      </c>
      <c r="G27" s="2" t="s">
        <v>10</v>
      </c>
      <c r="H27" s="16">
        <v>73.900000000000006</v>
      </c>
      <c r="J27" s="4"/>
      <c r="K27" s="4"/>
      <c r="L27" s="4"/>
      <c r="M27" s="4"/>
      <c r="N27" s="4"/>
      <c r="O27" s="4"/>
      <c r="P27" s="6"/>
    </row>
    <row r="28" spans="2:16" x14ac:dyDescent="0.25">
      <c r="B28" s="3"/>
      <c r="C28" s="5"/>
      <c r="D28" s="5"/>
      <c r="E28" s="5"/>
      <c r="F28" s="5" t="s">
        <v>365</v>
      </c>
      <c r="G28" s="5" t="s">
        <v>143</v>
      </c>
      <c r="H28" s="16">
        <f>34.7*3</f>
        <v>104.10000000000001</v>
      </c>
      <c r="J28" s="3"/>
      <c r="K28" s="4"/>
      <c r="L28" s="5"/>
      <c r="M28" s="7"/>
      <c r="N28" s="4"/>
      <c r="O28" s="4"/>
      <c r="P28" s="6"/>
    </row>
    <row r="29" spans="2:16" x14ac:dyDescent="0.25">
      <c r="B29" s="3">
        <v>40824</v>
      </c>
      <c r="C29" s="5" t="s">
        <v>144</v>
      </c>
      <c r="D29" s="5" t="s">
        <v>145</v>
      </c>
      <c r="E29" s="5" t="s">
        <v>146</v>
      </c>
      <c r="F29" s="5" t="s">
        <v>361</v>
      </c>
      <c r="G29" s="5" t="s">
        <v>363</v>
      </c>
      <c r="H29" s="16">
        <v>77.3</v>
      </c>
      <c r="J29" s="3"/>
      <c r="K29" s="4"/>
      <c r="L29" s="5"/>
      <c r="M29" s="7"/>
      <c r="N29" s="4"/>
      <c r="O29" s="4"/>
      <c r="P29" s="6"/>
    </row>
    <row r="30" spans="2:16" x14ac:dyDescent="0.25">
      <c r="B30" s="3"/>
      <c r="C30" s="5"/>
      <c r="D30" s="5"/>
      <c r="E30" s="5"/>
      <c r="F30" s="4">
        <v>1908</v>
      </c>
      <c r="G30" s="2" t="s">
        <v>10</v>
      </c>
      <c r="H30" s="16">
        <v>73.900000000000006</v>
      </c>
      <c r="J30" s="3"/>
      <c r="K30" s="4"/>
      <c r="L30" s="5"/>
      <c r="M30" s="7"/>
      <c r="N30" s="4"/>
      <c r="O30" s="4"/>
      <c r="P30" s="6"/>
    </row>
    <row r="31" spans="2:16" x14ac:dyDescent="0.25">
      <c r="B31" s="3">
        <v>40824</v>
      </c>
      <c r="C31" s="5" t="s">
        <v>147</v>
      </c>
      <c r="D31" s="5" t="s">
        <v>148</v>
      </c>
      <c r="E31" s="5" t="s">
        <v>149</v>
      </c>
      <c r="F31" s="5" t="s">
        <v>361</v>
      </c>
      <c r="G31" s="5" t="s">
        <v>363</v>
      </c>
      <c r="H31" s="16">
        <v>77.3</v>
      </c>
      <c r="J31" s="4"/>
      <c r="K31" s="4"/>
      <c r="L31" s="4"/>
      <c r="M31" s="4"/>
      <c r="N31" s="4"/>
      <c r="O31" s="4"/>
      <c r="P31" s="6"/>
    </row>
    <row r="32" spans="2:16" x14ac:dyDescent="0.25">
      <c r="B32" s="3">
        <v>40824</v>
      </c>
      <c r="C32" s="5" t="s">
        <v>150</v>
      </c>
      <c r="D32" s="5" t="s">
        <v>151</v>
      </c>
      <c r="E32" s="5" t="s">
        <v>152</v>
      </c>
      <c r="F32" s="5" t="s">
        <v>248</v>
      </c>
      <c r="G32" s="5" t="s">
        <v>366</v>
      </c>
      <c r="H32" s="16">
        <v>185.3</v>
      </c>
      <c r="J32" s="3"/>
      <c r="K32" s="4"/>
      <c r="L32" s="5"/>
      <c r="M32" s="7"/>
      <c r="N32" s="4"/>
      <c r="O32" s="4"/>
      <c r="P32" s="6"/>
    </row>
    <row r="33" spans="2:16" x14ac:dyDescent="0.25">
      <c r="B33" s="3"/>
      <c r="C33" s="5"/>
      <c r="D33" s="5"/>
      <c r="E33" s="5"/>
      <c r="F33" s="4">
        <v>1908</v>
      </c>
      <c r="G33" s="2" t="s">
        <v>10</v>
      </c>
      <c r="H33" s="16">
        <v>73.900000000000006</v>
      </c>
      <c r="J33" s="3"/>
      <c r="K33" s="4"/>
      <c r="L33" s="5"/>
      <c r="M33" s="7"/>
      <c r="N33" s="4"/>
      <c r="O33" s="4"/>
      <c r="P33" s="6"/>
    </row>
    <row r="34" spans="2:16" x14ac:dyDescent="0.25">
      <c r="B34" s="3">
        <v>40824</v>
      </c>
      <c r="C34" s="5" t="s">
        <v>153</v>
      </c>
      <c r="D34" s="5" t="s">
        <v>154</v>
      </c>
      <c r="E34" s="5" t="s">
        <v>155</v>
      </c>
      <c r="F34" s="5" t="s">
        <v>249</v>
      </c>
      <c r="G34" s="5" t="s">
        <v>367</v>
      </c>
      <c r="H34" s="16">
        <v>106.6</v>
      </c>
      <c r="J34" s="3"/>
      <c r="K34" s="4"/>
      <c r="L34" s="5"/>
      <c r="M34" s="7"/>
      <c r="N34" s="4"/>
      <c r="O34" s="4"/>
      <c r="P34" s="6"/>
    </row>
    <row r="35" spans="2:16" x14ac:dyDescent="0.25">
      <c r="B35" s="3">
        <v>40824</v>
      </c>
      <c r="C35" s="5" t="s">
        <v>156</v>
      </c>
      <c r="D35" s="5" t="s">
        <v>157</v>
      </c>
      <c r="E35" s="5" t="s">
        <v>158</v>
      </c>
      <c r="F35" s="5" t="s">
        <v>249</v>
      </c>
      <c r="G35" s="5" t="s">
        <v>367</v>
      </c>
      <c r="H35" s="16">
        <v>106.6</v>
      </c>
      <c r="J35" s="3"/>
      <c r="K35" s="4"/>
      <c r="L35" s="5"/>
      <c r="M35" s="7"/>
      <c r="N35" s="4"/>
      <c r="O35" s="4"/>
      <c r="P35" s="6"/>
    </row>
    <row r="36" spans="2:16" x14ac:dyDescent="0.25">
      <c r="B36" s="3"/>
      <c r="C36" s="5"/>
      <c r="D36" s="5"/>
      <c r="E36" s="5"/>
      <c r="F36" s="4">
        <v>1072</v>
      </c>
      <c r="G36" s="4" t="s">
        <v>66</v>
      </c>
      <c r="H36" s="16">
        <v>54.8</v>
      </c>
      <c r="J36" s="3"/>
      <c r="K36" s="4"/>
      <c r="L36" s="5"/>
      <c r="M36" s="7"/>
      <c r="N36" s="4"/>
      <c r="O36" s="4"/>
      <c r="P36" s="6"/>
    </row>
    <row r="37" spans="2:16" x14ac:dyDescent="0.25">
      <c r="B37" s="3">
        <v>40824</v>
      </c>
      <c r="C37" s="5" t="s">
        <v>159</v>
      </c>
      <c r="D37" s="5" t="s">
        <v>160</v>
      </c>
      <c r="E37" s="5" t="s">
        <v>161</v>
      </c>
      <c r="F37" s="5" t="s">
        <v>249</v>
      </c>
      <c r="G37" s="5" t="s">
        <v>367</v>
      </c>
      <c r="H37" s="16">
        <v>106.6</v>
      </c>
      <c r="J37" s="3"/>
      <c r="K37" s="4"/>
      <c r="L37" s="5"/>
      <c r="M37" s="7"/>
      <c r="N37" s="4"/>
      <c r="O37" s="4"/>
      <c r="P37" s="6"/>
    </row>
    <row r="38" spans="2:16" x14ac:dyDescent="0.25">
      <c r="B38" s="3">
        <v>40825</v>
      </c>
      <c r="C38" s="5" t="s">
        <v>319</v>
      </c>
      <c r="D38" s="5" t="s">
        <v>162</v>
      </c>
      <c r="E38" s="5" t="s">
        <v>250</v>
      </c>
      <c r="F38" s="5" t="s">
        <v>252</v>
      </c>
      <c r="G38" s="5" t="s">
        <v>251</v>
      </c>
      <c r="H38" s="16">
        <v>231.6</v>
      </c>
      <c r="J38" s="3"/>
      <c r="K38" s="4"/>
      <c r="L38" s="5"/>
      <c r="M38" s="7"/>
      <c r="N38" s="4"/>
      <c r="O38" s="4"/>
      <c r="P38" s="6"/>
    </row>
    <row r="39" spans="2:16" x14ac:dyDescent="0.25">
      <c r="B39" s="3"/>
      <c r="C39" s="5"/>
      <c r="D39" s="5"/>
      <c r="E39" s="5"/>
      <c r="F39" s="4">
        <v>1908</v>
      </c>
      <c r="G39" s="2" t="s">
        <v>10</v>
      </c>
      <c r="H39" s="16">
        <v>73.900000000000006</v>
      </c>
      <c r="J39" s="3"/>
      <c r="K39" s="4"/>
      <c r="L39" s="5"/>
      <c r="M39" s="7"/>
      <c r="N39" s="4"/>
      <c r="O39" s="4"/>
      <c r="P39" s="6"/>
    </row>
    <row r="40" spans="2:16" x14ac:dyDescent="0.25">
      <c r="B40" s="3">
        <v>40825</v>
      </c>
      <c r="C40" s="5" t="s">
        <v>163</v>
      </c>
      <c r="D40" s="5" t="s">
        <v>164</v>
      </c>
      <c r="E40" s="5" t="s">
        <v>165</v>
      </c>
      <c r="F40" s="5" t="s">
        <v>252</v>
      </c>
      <c r="G40" s="5" t="s">
        <v>251</v>
      </c>
      <c r="H40" s="16">
        <v>231.6</v>
      </c>
      <c r="J40" s="3"/>
      <c r="K40" s="4"/>
      <c r="L40" s="5"/>
      <c r="M40" s="7"/>
      <c r="N40" s="4"/>
      <c r="O40" s="4"/>
      <c r="P40" s="6"/>
    </row>
    <row r="41" spans="2:16" x14ac:dyDescent="0.25">
      <c r="B41" s="3">
        <v>40825</v>
      </c>
      <c r="C41" s="5" t="s">
        <v>166</v>
      </c>
      <c r="D41" s="5" t="s">
        <v>167</v>
      </c>
      <c r="E41" s="5" t="s">
        <v>168</v>
      </c>
      <c r="F41" s="5" t="s">
        <v>252</v>
      </c>
      <c r="G41" s="5" t="s">
        <v>251</v>
      </c>
      <c r="H41" s="16">
        <v>231.6</v>
      </c>
      <c r="J41" s="3"/>
      <c r="K41" s="4"/>
      <c r="L41" s="5"/>
      <c r="M41" s="7"/>
      <c r="N41" s="4"/>
      <c r="O41" s="4"/>
      <c r="P41" s="6"/>
    </row>
    <row r="42" spans="2:16" x14ac:dyDescent="0.25">
      <c r="B42" s="3">
        <v>40825</v>
      </c>
      <c r="C42" s="5" t="s">
        <v>169</v>
      </c>
      <c r="D42" s="5" t="s">
        <v>170</v>
      </c>
      <c r="E42" s="5" t="s">
        <v>171</v>
      </c>
      <c r="F42" s="5" t="s">
        <v>360</v>
      </c>
      <c r="G42" s="5" t="s">
        <v>362</v>
      </c>
      <c r="H42" s="16">
        <v>106.6</v>
      </c>
      <c r="J42" s="3"/>
      <c r="K42" s="4"/>
      <c r="L42" s="5"/>
      <c r="M42" s="7"/>
      <c r="N42" s="4"/>
      <c r="O42" s="4"/>
      <c r="P42" s="6"/>
    </row>
    <row r="43" spans="2:16" x14ac:dyDescent="0.25">
      <c r="B43" s="3">
        <v>40825</v>
      </c>
      <c r="C43" s="5" t="s">
        <v>172</v>
      </c>
      <c r="D43" s="5" t="s">
        <v>173</v>
      </c>
      <c r="E43" s="5" t="s">
        <v>174</v>
      </c>
      <c r="F43" s="5" t="s">
        <v>360</v>
      </c>
      <c r="G43" s="5" t="s">
        <v>362</v>
      </c>
      <c r="H43" s="16">
        <v>106.6</v>
      </c>
      <c r="J43" s="3"/>
      <c r="K43" s="4"/>
      <c r="L43" s="5"/>
      <c r="M43" s="7"/>
      <c r="N43" s="4"/>
      <c r="O43" s="4"/>
      <c r="P43" s="6"/>
    </row>
    <row r="44" spans="2:16" x14ac:dyDescent="0.25">
      <c r="B44" s="3">
        <v>40825</v>
      </c>
      <c r="C44" s="5" t="s">
        <v>175</v>
      </c>
      <c r="D44" s="5" t="s">
        <v>176</v>
      </c>
      <c r="E44" s="5" t="s">
        <v>177</v>
      </c>
      <c r="F44" s="5" t="s">
        <v>360</v>
      </c>
      <c r="G44" s="5" t="s">
        <v>362</v>
      </c>
      <c r="H44" s="16">
        <v>106.6</v>
      </c>
      <c r="J44" s="3"/>
      <c r="K44" s="4"/>
      <c r="L44" s="5"/>
      <c r="M44" s="7"/>
      <c r="N44" s="4"/>
      <c r="O44" s="4"/>
      <c r="P44" s="6"/>
    </row>
    <row r="45" spans="2:16" x14ac:dyDescent="0.25">
      <c r="B45" s="3">
        <v>40825</v>
      </c>
      <c r="C45" s="5" t="s">
        <v>178</v>
      </c>
      <c r="D45" s="5" t="s">
        <v>179</v>
      </c>
      <c r="E45" s="5" t="s">
        <v>180</v>
      </c>
      <c r="F45" s="5" t="s">
        <v>246</v>
      </c>
      <c r="G45" s="5" t="s">
        <v>363</v>
      </c>
      <c r="H45" s="16">
        <v>77.3</v>
      </c>
      <c r="J45" s="3"/>
      <c r="K45" s="4"/>
      <c r="L45" s="5"/>
      <c r="M45" s="7"/>
      <c r="N45" s="4"/>
      <c r="O45" s="4"/>
      <c r="P45" s="6"/>
    </row>
    <row r="46" spans="2:16" x14ac:dyDescent="0.25">
      <c r="B46" s="3"/>
      <c r="C46" s="5"/>
      <c r="D46" s="5"/>
      <c r="E46" s="5"/>
      <c r="F46" s="4">
        <v>1908</v>
      </c>
      <c r="G46" s="2" t="s">
        <v>10</v>
      </c>
      <c r="H46" s="16">
        <v>73.900000000000006</v>
      </c>
      <c r="J46" s="3"/>
      <c r="K46" s="4"/>
      <c r="L46" s="5"/>
      <c r="M46" s="7"/>
      <c r="N46" s="4"/>
      <c r="O46" s="4"/>
      <c r="P46" s="6"/>
    </row>
    <row r="47" spans="2:16" x14ac:dyDescent="0.25">
      <c r="B47" s="3">
        <v>40825</v>
      </c>
      <c r="C47" s="5" t="s">
        <v>181</v>
      </c>
      <c r="D47" s="5" t="s">
        <v>182</v>
      </c>
      <c r="E47" s="5" t="s">
        <v>183</v>
      </c>
      <c r="F47" s="5" t="s">
        <v>246</v>
      </c>
      <c r="G47" s="5" t="s">
        <v>363</v>
      </c>
      <c r="H47" s="16">
        <v>77.3</v>
      </c>
      <c r="J47" s="3"/>
      <c r="K47" s="4"/>
      <c r="L47" s="5"/>
      <c r="M47" s="7"/>
      <c r="N47" s="4"/>
      <c r="O47" s="4"/>
      <c r="P47" s="6"/>
    </row>
    <row r="48" spans="2:16" x14ac:dyDescent="0.25">
      <c r="B48" s="3">
        <v>40825</v>
      </c>
      <c r="C48" s="5" t="s">
        <v>186</v>
      </c>
      <c r="D48" s="5" t="s">
        <v>187</v>
      </c>
      <c r="E48" s="5" t="s">
        <v>188</v>
      </c>
      <c r="F48" s="5" t="s">
        <v>246</v>
      </c>
      <c r="G48" s="5" t="s">
        <v>363</v>
      </c>
      <c r="H48" s="16">
        <v>77.3</v>
      </c>
      <c r="J48" s="3"/>
      <c r="K48" s="4"/>
      <c r="L48" s="5"/>
      <c r="M48" s="7"/>
      <c r="N48" s="4"/>
      <c r="O48" s="4"/>
      <c r="P48" s="6"/>
    </row>
    <row r="49" spans="2:16" x14ac:dyDescent="0.25">
      <c r="B49" s="3">
        <v>40825</v>
      </c>
      <c r="C49" s="5" t="s">
        <v>189</v>
      </c>
      <c r="D49" s="5" t="s">
        <v>184</v>
      </c>
      <c r="E49" s="5" t="s">
        <v>185</v>
      </c>
      <c r="F49" s="5" t="s">
        <v>246</v>
      </c>
      <c r="G49" s="5" t="s">
        <v>363</v>
      </c>
      <c r="H49" s="16">
        <v>77.3</v>
      </c>
      <c r="J49" s="3"/>
      <c r="K49" s="4"/>
      <c r="L49" s="5"/>
      <c r="M49" s="7"/>
      <c r="N49" s="4"/>
      <c r="O49" s="4"/>
      <c r="P49" s="6"/>
    </row>
    <row r="50" spans="2:16" x14ac:dyDescent="0.25">
      <c r="B50" s="3">
        <v>40825</v>
      </c>
      <c r="C50" s="5" t="s">
        <v>190</v>
      </c>
      <c r="D50" s="5" t="s">
        <v>191</v>
      </c>
      <c r="E50" s="5" t="s">
        <v>192</v>
      </c>
      <c r="F50" s="5" t="s">
        <v>246</v>
      </c>
      <c r="G50" s="5" t="s">
        <v>363</v>
      </c>
      <c r="H50" s="16">
        <v>77.3</v>
      </c>
      <c r="J50" s="3"/>
      <c r="K50" s="4"/>
      <c r="L50" s="5"/>
      <c r="M50" s="7"/>
      <c r="N50" s="4"/>
      <c r="O50" s="4"/>
      <c r="P50" s="6"/>
    </row>
    <row r="51" spans="2:16" x14ac:dyDescent="0.25">
      <c r="B51" s="3">
        <v>40825</v>
      </c>
      <c r="C51" s="5" t="s">
        <v>193</v>
      </c>
      <c r="D51" s="5" t="s">
        <v>194</v>
      </c>
      <c r="E51" s="5" t="s">
        <v>123</v>
      </c>
      <c r="F51" s="5" t="s">
        <v>246</v>
      </c>
      <c r="G51" s="5" t="s">
        <v>363</v>
      </c>
      <c r="H51" s="16">
        <v>77.3</v>
      </c>
      <c r="J51" s="3"/>
      <c r="K51" s="4"/>
      <c r="L51" s="5"/>
      <c r="M51" s="7"/>
      <c r="N51" s="4"/>
      <c r="O51" s="4"/>
      <c r="P51" s="6"/>
    </row>
    <row r="52" spans="2:16" x14ac:dyDescent="0.25">
      <c r="B52" s="3">
        <v>40825</v>
      </c>
      <c r="C52" s="5" t="s">
        <v>195</v>
      </c>
      <c r="D52" s="5" t="s">
        <v>196</v>
      </c>
      <c r="E52" s="5" t="s">
        <v>197</v>
      </c>
      <c r="F52" s="5" t="s">
        <v>246</v>
      </c>
      <c r="G52" s="5" t="s">
        <v>363</v>
      </c>
      <c r="H52" s="16">
        <v>77.3</v>
      </c>
      <c r="J52" s="3"/>
      <c r="K52" s="4"/>
      <c r="L52" s="5"/>
      <c r="M52" s="7"/>
      <c r="N52" s="4"/>
      <c r="O52" s="4"/>
      <c r="P52" s="6"/>
    </row>
    <row r="53" spans="2:16" x14ac:dyDescent="0.25">
      <c r="B53" s="3">
        <v>40825</v>
      </c>
      <c r="C53" s="5" t="s">
        <v>198</v>
      </c>
      <c r="D53" s="5" t="s">
        <v>199</v>
      </c>
      <c r="E53" s="5" t="s">
        <v>200</v>
      </c>
      <c r="F53" s="5" t="s">
        <v>246</v>
      </c>
      <c r="G53" s="5" t="s">
        <v>363</v>
      </c>
      <c r="H53" s="16">
        <v>77.3</v>
      </c>
      <c r="J53" s="3"/>
      <c r="K53" s="4"/>
      <c r="L53" s="5"/>
      <c r="M53" s="7"/>
      <c r="N53" s="4"/>
      <c r="O53" s="4"/>
      <c r="P53" s="6"/>
    </row>
    <row r="54" spans="2:16" x14ac:dyDescent="0.25">
      <c r="B54" s="3">
        <v>40825</v>
      </c>
      <c r="C54" s="5" t="s">
        <v>201</v>
      </c>
      <c r="D54" s="5" t="s">
        <v>202</v>
      </c>
      <c r="E54" s="5" t="s">
        <v>203</v>
      </c>
      <c r="F54" s="5" t="s">
        <v>246</v>
      </c>
      <c r="G54" s="5" t="s">
        <v>363</v>
      </c>
      <c r="H54" s="16">
        <v>77.3</v>
      </c>
      <c r="J54" s="3"/>
      <c r="K54" s="4"/>
      <c r="L54" s="5"/>
      <c r="M54" s="7"/>
      <c r="N54" s="4"/>
      <c r="O54" s="4"/>
      <c r="P54" s="6"/>
    </row>
    <row r="55" spans="2:16" x14ac:dyDescent="0.25">
      <c r="B55" s="3">
        <v>40825</v>
      </c>
      <c r="C55" s="5" t="s">
        <v>204</v>
      </c>
      <c r="D55" s="5" t="s">
        <v>205</v>
      </c>
      <c r="E55" s="5" t="s">
        <v>206</v>
      </c>
      <c r="F55" s="5" t="s">
        <v>246</v>
      </c>
      <c r="G55" s="5" t="s">
        <v>363</v>
      </c>
      <c r="H55" s="16">
        <v>77.3</v>
      </c>
      <c r="J55" s="3"/>
      <c r="K55" s="4"/>
      <c r="L55" s="5"/>
      <c r="M55" s="7"/>
      <c r="N55" s="4"/>
      <c r="O55" s="4"/>
      <c r="P55" s="6"/>
    </row>
    <row r="56" spans="2:16" x14ac:dyDescent="0.25">
      <c r="B56" s="3">
        <v>40825</v>
      </c>
      <c r="C56" s="5" t="s">
        <v>207</v>
      </c>
      <c r="D56" s="5" t="s">
        <v>208</v>
      </c>
      <c r="E56" s="5" t="s">
        <v>209</v>
      </c>
      <c r="F56" s="5" t="s">
        <v>246</v>
      </c>
      <c r="G56" s="5" t="s">
        <v>363</v>
      </c>
      <c r="H56" s="16">
        <v>77.3</v>
      </c>
      <c r="J56" s="3"/>
      <c r="K56" s="4"/>
      <c r="L56" s="5"/>
      <c r="M56" s="7"/>
      <c r="N56" s="4"/>
      <c r="O56" s="4"/>
      <c r="P56" s="6"/>
    </row>
    <row r="57" spans="2:16" x14ac:dyDescent="0.25">
      <c r="B57" s="3">
        <v>40825</v>
      </c>
      <c r="C57" s="5" t="s">
        <v>210</v>
      </c>
      <c r="D57" s="5" t="s">
        <v>211</v>
      </c>
      <c r="E57" s="5" t="s">
        <v>212</v>
      </c>
      <c r="F57" s="5" t="s">
        <v>246</v>
      </c>
      <c r="G57" s="5" t="s">
        <v>363</v>
      </c>
      <c r="H57" s="16">
        <v>77.3</v>
      </c>
      <c r="J57" s="3"/>
      <c r="K57" s="4"/>
      <c r="L57" s="5"/>
      <c r="M57" s="7"/>
      <c r="N57" s="4"/>
      <c r="O57" s="4"/>
      <c r="P57" s="6"/>
    </row>
    <row r="58" spans="2:16" x14ac:dyDescent="0.25">
      <c r="B58" s="3">
        <v>40825</v>
      </c>
      <c r="C58" s="5" t="s">
        <v>213</v>
      </c>
      <c r="D58" s="5" t="s">
        <v>214</v>
      </c>
      <c r="E58" s="5" t="s">
        <v>215</v>
      </c>
      <c r="F58" s="5" t="s">
        <v>246</v>
      </c>
      <c r="G58" s="5" t="s">
        <v>363</v>
      </c>
      <c r="H58" s="16">
        <v>77.3</v>
      </c>
      <c r="J58" s="3"/>
      <c r="K58" s="4"/>
      <c r="L58" s="5"/>
      <c r="M58" s="7"/>
      <c r="N58" s="4"/>
      <c r="O58" s="4"/>
      <c r="P58" s="6"/>
    </row>
    <row r="59" spans="2:16" ht="14.45" customHeight="1" x14ac:dyDescent="0.25">
      <c r="B59" s="3">
        <v>40825</v>
      </c>
      <c r="C59" s="5" t="s">
        <v>216</v>
      </c>
      <c r="D59" s="5" t="s">
        <v>217</v>
      </c>
      <c r="E59" s="5" t="s">
        <v>218</v>
      </c>
      <c r="F59" s="5" t="s">
        <v>246</v>
      </c>
      <c r="G59" s="5" t="s">
        <v>363</v>
      </c>
      <c r="H59" s="16">
        <v>77.3</v>
      </c>
      <c r="J59" s="3"/>
      <c r="K59" s="4"/>
      <c r="L59" s="5"/>
      <c r="M59" s="7"/>
      <c r="N59" s="4"/>
      <c r="O59" s="4"/>
      <c r="P59" s="6"/>
    </row>
    <row r="60" spans="2:16" ht="14.45" customHeight="1" x14ac:dyDescent="0.25">
      <c r="B60" s="3"/>
      <c r="C60" s="5"/>
      <c r="D60" s="5"/>
      <c r="E60" s="5"/>
      <c r="F60" s="5" t="s">
        <v>368</v>
      </c>
      <c r="G60" s="5" t="s">
        <v>253</v>
      </c>
      <c r="H60" s="16">
        <v>46.2</v>
      </c>
      <c r="J60" s="3"/>
      <c r="K60" s="4"/>
      <c r="L60" s="5"/>
      <c r="M60" s="7"/>
      <c r="N60" s="4"/>
      <c r="O60" s="4"/>
      <c r="P60" s="6"/>
    </row>
    <row r="61" spans="2:16" x14ac:dyDescent="0.25">
      <c r="B61" s="3">
        <v>40825</v>
      </c>
      <c r="C61" s="5" t="s">
        <v>219</v>
      </c>
      <c r="D61" s="5" t="s">
        <v>220</v>
      </c>
      <c r="E61" s="5" t="s">
        <v>221</v>
      </c>
      <c r="F61" s="5" t="s">
        <v>246</v>
      </c>
      <c r="G61" s="5" t="s">
        <v>363</v>
      </c>
      <c r="H61" s="16">
        <v>77.3</v>
      </c>
      <c r="J61" s="3"/>
      <c r="K61" s="4"/>
      <c r="L61" s="5"/>
      <c r="M61" s="7"/>
      <c r="N61" s="4"/>
      <c r="O61" s="4"/>
      <c r="P61" s="6"/>
    </row>
    <row r="62" spans="2:16" x14ac:dyDescent="0.25">
      <c r="B62" s="3">
        <v>40829</v>
      </c>
      <c r="C62" s="5" t="s">
        <v>224</v>
      </c>
      <c r="D62" s="5" t="s">
        <v>225</v>
      </c>
      <c r="E62" s="5" t="s">
        <v>122</v>
      </c>
      <c r="F62" s="4">
        <v>1012</v>
      </c>
      <c r="G62" s="4" t="s">
        <v>243</v>
      </c>
      <c r="H62" s="16">
        <v>90.2</v>
      </c>
      <c r="J62" s="3"/>
      <c r="K62" s="4"/>
      <c r="L62" s="5"/>
      <c r="M62" s="7"/>
      <c r="N62" s="4"/>
      <c r="O62" s="4"/>
      <c r="P62" s="6"/>
    </row>
    <row r="63" spans="2:16" x14ac:dyDescent="0.25">
      <c r="B63" s="3"/>
      <c r="C63" s="5"/>
      <c r="D63" s="5"/>
      <c r="E63" s="5"/>
      <c r="F63" s="4">
        <v>1908</v>
      </c>
      <c r="G63" s="2" t="s">
        <v>10</v>
      </c>
      <c r="H63" s="16">
        <v>73.900000000000006</v>
      </c>
      <c r="J63" s="3"/>
      <c r="K63" s="4"/>
      <c r="L63" s="5"/>
      <c r="M63" s="7"/>
      <c r="N63" s="4"/>
      <c r="O63" s="4"/>
      <c r="P63" s="6"/>
    </row>
    <row r="64" spans="2:16" x14ac:dyDescent="0.25">
      <c r="B64" s="3">
        <v>40829</v>
      </c>
      <c r="C64" s="5" t="s">
        <v>223</v>
      </c>
      <c r="D64" s="5" t="s">
        <v>222</v>
      </c>
      <c r="E64" s="5" t="s">
        <v>123</v>
      </c>
      <c r="F64" s="4">
        <v>1010</v>
      </c>
      <c r="G64" s="4" t="s">
        <v>65</v>
      </c>
      <c r="H64" s="16">
        <v>51.6</v>
      </c>
      <c r="J64" s="3"/>
      <c r="K64" s="4"/>
      <c r="L64" s="5"/>
      <c r="M64" s="7"/>
      <c r="N64" s="4"/>
      <c r="O64" s="4"/>
      <c r="P64" s="6"/>
    </row>
    <row r="65" spans="2:16" x14ac:dyDescent="0.25">
      <c r="B65" s="3"/>
      <c r="C65" s="5"/>
      <c r="D65" s="5"/>
      <c r="E65" s="5"/>
      <c r="F65" s="5" t="s">
        <v>372</v>
      </c>
      <c r="G65" s="5" t="s">
        <v>242</v>
      </c>
      <c r="H65" s="16">
        <v>207.4</v>
      </c>
      <c r="J65" s="3"/>
      <c r="K65" s="4"/>
      <c r="L65" s="5"/>
      <c r="M65" s="7"/>
      <c r="N65" s="4"/>
      <c r="O65" s="4"/>
      <c r="P65" s="6"/>
    </row>
    <row r="66" spans="2:16" x14ac:dyDescent="0.25">
      <c r="B66" s="3">
        <v>40829</v>
      </c>
      <c r="C66" s="5" t="s">
        <v>226</v>
      </c>
      <c r="D66" s="5" t="s">
        <v>227</v>
      </c>
      <c r="E66" s="5" t="s">
        <v>228</v>
      </c>
      <c r="F66" s="4">
        <v>1010</v>
      </c>
      <c r="G66" s="4" t="s">
        <v>65</v>
      </c>
      <c r="H66" s="16">
        <v>51.6</v>
      </c>
      <c r="J66" s="3"/>
      <c r="K66" s="4"/>
      <c r="L66" s="5"/>
      <c r="M66" s="7"/>
      <c r="N66" s="4"/>
      <c r="O66" s="4"/>
      <c r="P66" s="6"/>
    </row>
    <row r="67" spans="2:16" x14ac:dyDescent="0.25">
      <c r="B67" s="3">
        <v>40829</v>
      </c>
      <c r="C67" s="5" t="s">
        <v>229</v>
      </c>
      <c r="D67" s="5" t="s">
        <v>230</v>
      </c>
      <c r="E67" s="5" t="s">
        <v>127</v>
      </c>
      <c r="F67" s="4">
        <v>1010</v>
      </c>
      <c r="G67" s="4" t="s">
        <v>65</v>
      </c>
      <c r="H67" s="16">
        <v>51.6</v>
      </c>
      <c r="J67" s="3"/>
      <c r="K67" s="4"/>
      <c r="L67" s="5"/>
      <c r="M67" s="7"/>
      <c r="N67" s="4"/>
      <c r="O67" s="4"/>
      <c r="P67" s="6"/>
    </row>
    <row r="68" spans="2:16" x14ac:dyDescent="0.25">
      <c r="B68" s="3">
        <v>40829</v>
      </c>
      <c r="C68" s="5" t="s">
        <v>231</v>
      </c>
      <c r="D68" s="5" t="s">
        <v>232</v>
      </c>
      <c r="E68" s="5" t="s">
        <v>233</v>
      </c>
      <c r="F68" s="4">
        <v>1010</v>
      </c>
      <c r="G68" s="4" t="s">
        <v>65</v>
      </c>
      <c r="H68" s="16">
        <v>51.6</v>
      </c>
      <c r="J68" s="3"/>
      <c r="K68" s="4"/>
      <c r="L68" s="5"/>
      <c r="M68" s="7"/>
      <c r="N68" s="4"/>
      <c r="O68" s="4"/>
      <c r="P68" s="6"/>
    </row>
    <row r="69" spans="2:16" x14ac:dyDescent="0.25">
      <c r="B69" s="3">
        <v>40829</v>
      </c>
      <c r="C69" s="5" t="s">
        <v>234</v>
      </c>
      <c r="D69" s="5" t="s">
        <v>235</v>
      </c>
      <c r="E69" s="5" t="s">
        <v>236</v>
      </c>
      <c r="F69" s="4">
        <v>1010</v>
      </c>
      <c r="G69" s="4" t="s">
        <v>65</v>
      </c>
      <c r="H69" s="16">
        <v>51.6</v>
      </c>
      <c r="J69" s="3"/>
      <c r="K69" s="4"/>
      <c r="L69" s="5"/>
      <c r="M69" s="7"/>
      <c r="N69" s="4"/>
      <c r="O69" s="4"/>
      <c r="P69" s="6"/>
    </row>
    <row r="70" spans="2:16" x14ac:dyDescent="0.25">
      <c r="B70" s="3"/>
      <c r="C70" s="5"/>
      <c r="D70" s="5"/>
      <c r="E70" s="5"/>
      <c r="F70" s="4">
        <v>1908</v>
      </c>
      <c r="G70" s="2" t="s">
        <v>10</v>
      </c>
      <c r="H70" s="16">
        <v>73.900000000000006</v>
      </c>
      <c r="J70" s="3"/>
      <c r="K70" s="4"/>
      <c r="L70" s="5"/>
      <c r="M70" s="7"/>
      <c r="N70" s="4"/>
      <c r="O70" s="4"/>
      <c r="P70" s="6"/>
    </row>
    <row r="71" spans="2:16" x14ac:dyDescent="0.25">
      <c r="B71" s="3"/>
      <c r="C71" s="5"/>
      <c r="D71" s="5"/>
      <c r="E71" s="5"/>
      <c r="F71" s="4">
        <v>1072</v>
      </c>
      <c r="G71" s="4" t="s">
        <v>66</v>
      </c>
      <c r="H71" s="16">
        <v>54.8</v>
      </c>
      <c r="J71" s="3"/>
      <c r="K71" s="4"/>
      <c r="L71" s="5"/>
      <c r="M71" s="7"/>
      <c r="N71" s="4"/>
      <c r="O71" s="4"/>
      <c r="P71" s="6"/>
    </row>
    <row r="72" spans="2:16" x14ac:dyDescent="0.25">
      <c r="B72" s="3">
        <v>40829</v>
      </c>
      <c r="C72" s="5" t="s">
        <v>237</v>
      </c>
      <c r="D72" s="5" t="s">
        <v>238</v>
      </c>
      <c r="E72" s="5" t="s">
        <v>239</v>
      </c>
      <c r="F72" s="4">
        <v>1010</v>
      </c>
      <c r="G72" s="4" t="s">
        <v>65</v>
      </c>
      <c r="H72" s="16">
        <v>51.6</v>
      </c>
      <c r="J72" s="3"/>
      <c r="K72" s="4"/>
      <c r="L72" s="5"/>
      <c r="M72" s="7"/>
      <c r="N72" s="4"/>
      <c r="O72" s="4"/>
      <c r="P72" s="6"/>
    </row>
    <row r="73" spans="2:16" x14ac:dyDescent="0.25">
      <c r="B73" s="3">
        <v>40829</v>
      </c>
      <c r="C73" s="5" t="s">
        <v>254</v>
      </c>
      <c r="D73" s="5" t="s">
        <v>255</v>
      </c>
      <c r="E73" s="5" t="s">
        <v>256</v>
      </c>
      <c r="F73" s="5" t="s">
        <v>257</v>
      </c>
      <c r="G73" s="5" t="s">
        <v>65</v>
      </c>
      <c r="H73" s="16">
        <v>51.6</v>
      </c>
      <c r="J73" s="3"/>
      <c r="K73" s="4"/>
      <c r="L73" s="5"/>
      <c r="M73" s="7"/>
      <c r="N73" s="4"/>
      <c r="O73" s="4"/>
      <c r="P73" s="6"/>
    </row>
    <row r="74" spans="2:16" x14ac:dyDescent="0.25">
      <c r="B74" s="3"/>
      <c r="C74" s="5"/>
      <c r="D74" s="5"/>
      <c r="E74" s="5"/>
      <c r="F74" s="4">
        <v>1908</v>
      </c>
      <c r="G74" s="2" t="s">
        <v>10</v>
      </c>
      <c r="H74" s="16">
        <v>73.900000000000006</v>
      </c>
      <c r="J74" s="3"/>
      <c r="K74" s="4"/>
      <c r="L74" s="5"/>
      <c r="M74" s="7"/>
      <c r="N74" s="4"/>
      <c r="O74" s="4"/>
      <c r="P74" s="6"/>
    </row>
    <row r="75" spans="2:16" x14ac:dyDescent="0.25">
      <c r="B75" s="3">
        <v>40829</v>
      </c>
      <c r="C75" s="5" t="s">
        <v>258</v>
      </c>
      <c r="D75" s="5" t="s">
        <v>259</v>
      </c>
      <c r="E75" s="5" t="s">
        <v>260</v>
      </c>
      <c r="F75" s="5" t="s">
        <v>257</v>
      </c>
      <c r="G75" s="4" t="s">
        <v>65</v>
      </c>
      <c r="H75" s="16">
        <v>51.6</v>
      </c>
      <c r="J75" s="3"/>
      <c r="K75" s="4"/>
      <c r="L75" s="5"/>
      <c r="M75" s="7"/>
      <c r="N75" s="4"/>
      <c r="O75" s="4"/>
      <c r="P75" s="6"/>
    </row>
    <row r="76" spans="2:16" x14ac:dyDescent="0.25">
      <c r="B76" s="3"/>
      <c r="C76" s="5"/>
      <c r="D76" s="5"/>
      <c r="E76" s="5"/>
      <c r="F76" s="4">
        <v>1908</v>
      </c>
      <c r="G76" s="2" t="s">
        <v>10</v>
      </c>
      <c r="H76" s="16">
        <v>73.900000000000006</v>
      </c>
      <c r="J76" s="3"/>
      <c r="K76" s="4"/>
      <c r="L76" s="5"/>
      <c r="M76" s="7"/>
      <c r="N76" s="4"/>
      <c r="O76" s="4"/>
      <c r="P76" s="6"/>
    </row>
    <row r="77" spans="2:16" x14ac:dyDescent="0.25">
      <c r="B77" s="3">
        <v>40829</v>
      </c>
      <c r="C77" s="5" t="s">
        <v>261</v>
      </c>
      <c r="D77" s="5" t="s">
        <v>262</v>
      </c>
      <c r="E77" s="5" t="s">
        <v>263</v>
      </c>
      <c r="F77" s="5" t="s">
        <v>257</v>
      </c>
      <c r="G77" s="5" t="s">
        <v>65</v>
      </c>
      <c r="H77" s="16">
        <v>51.6</v>
      </c>
      <c r="J77" s="3"/>
      <c r="K77" s="4"/>
      <c r="L77" s="5"/>
      <c r="M77" s="7"/>
      <c r="N77" s="4"/>
      <c r="O77" s="4"/>
      <c r="P77" s="6"/>
    </row>
    <row r="78" spans="2:16" x14ac:dyDescent="0.25">
      <c r="B78" s="3"/>
      <c r="C78" s="5"/>
      <c r="D78" s="5"/>
      <c r="E78" s="5"/>
      <c r="F78" s="5" t="s">
        <v>373</v>
      </c>
      <c r="G78" s="5" t="s">
        <v>317</v>
      </c>
      <c r="H78" s="16">
        <v>207.4</v>
      </c>
      <c r="J78" s="3"/>
      <c r="K78" s="4"/>
      <c r="L78" s="5"/>
      <c r="M78" s="7"/>
      <c r="N78" s="4"/>
      <c r="O78" s="4"/>
      <c r="P78" s="6"/>
    </row>
    <row r="79" spans="2:16" x14ac:dyDescent="0.25">
      <c r="B79" s="3">
        <v>40834</v>
      </c>
      <c r="C79" s="5" t="s">
        <v>264</v>
      </c>
      <c r="D79" s="5" t="s">
        <v>265</v>
      </c>
      <c r="E79" s="5" t="s">
        <v>266</v>
      </c>
      <c r="F79" s="4">
        <v>1012</v>
      </c>
      <c r="G79" s="4" t="s">
        <v>243</v>
      </c>
      <c r="H79" s="16">
        <v>90.2</v>
      </c>
      <c r="J79" s="3"/>
      <c r="K79" s="4"/>
      <c r="L79" s="5"/>
      <c r="M79" s="7"/>
      <c r="N79" s="4"/>
      <c r="O79" s="4"/>
      <c r="P79" s="6"/>
    </row>
    <row r="80" spans="2:16" x14ac:dyDescent="0.25">
      <c r="B80" s="3">
        <v>40834</v>
      </c>
      <c r="C80" s="5" t="s">
        <v>320</v>
      </c>
      <c r="D80" s="5" t="s">
        <v>268</v>
      </c>
      <c r="E80" s="5" t="s">
        <v>321</v>
      </c>
      <c r="F80" s="4">
        <v>1012</v>
      </c>
      <c r="G80" s="4" t="s">
        <v>243</v>
      </c>
      <c r="H80" s="16">
        <v>90.2</v>
      </c>
      <c r="J80" s="3"/>
      <c r="K80" s="4"/>
      <c r="L80" s="5"/>
      <c r="M80" s="7"/>
      <c r="N80" s="4"/>
      <c r="O80" s="4"/>
      <c r="P80" s="6"/>
    </row>
    <row r="81" spans="2:16" x14ac:dyDescent="0.25">
      <c r="B81" s="3"/>
      <c r="C81" s="5"/>
      <c r="D81" s="5"/>
      <c r="E81" s="5"/>
      <c r="F81" s="5" t="s">
        <v>322</v>
      </c>
      <c r="G81" s="5" t="s">
        <v>66</v>
      </c>
      <c r="H81" s="16">
        <v>54.8</v>
      </c>
      <c r="J81" s="3"/>
      <c r="K81" s="4"/>
      <c r="L81" s="5"/>
      <c r="M81" s="7"/>
      <c r="N81" s="4"/>
      <c r="O81" s="4"/>
      <c r="P81" s="6"/>
    </row>
    <row r="82" spans="2:16" x14ac:dyDescent="0.25">
      <c r="B82" s="3">
        <v>40834</v>
      </c>
      <c r="C82" s="5" t="s">
        <v>267</v>
      </c>
      <c r="D82" s="5" t="s">
        <v>268</v>
      </c>
      <c r="E82" s="5" t="s">
        <v>260</v>
      </c>
      <c r="F82" s="5" t="s">
        <v>257</v>
      </c>
      <c r="G82" s="5" t="s">
        <v>65</v>
      </c>
      <c r="H82" s="16">
        <v>51.6</v>
      </c>
      <c r="J82" s="3"/>
      <c r="K82" s="4"/>
      <c r="L82" s="5"/>
      <c r="M82" s="7"/>
      <c r="N82" s="4"/>
      <c r="O82" s="4"/>
      <c r="P82" s="6"/>
    </row>
    <row r="83" spans="2:16" x14ac:dyDescent="0.25">
      <c r="B83" s="3"/>
      <c r="C83" s="5"/>
      <c r="D83" s="5"/>
      <c r="E83" s="5"/>
      <c r="F83" s="5" t="s">
        <v>322</v>
      </c>
      <c r="G83" s="5" t="s">
        <v>66</v>
      </c>
      <c r="H83" s="16">
        <v>54.8</v>
      </c>
      <c r="J83" s="3"/>
      <c r="K83" s="4"/>
      <c r="L83" s="5"/>
      <c r="M83" s="7"/>
      <c r="N83" s="4"/>
      <c r="O83" s="4"/>
      <c r="P83" s="6"/>
    </row>
    <row r="84" spans="2:16" x14ac:dyDescent="0.25">
      <c r="B84" s="3"/>
      <c r="C84" s="5"/>
      <c r="D84" s="5"/>
      <c r="E84" s="5"/>
      <c r="F84" s="5" t="s">
        <v>271</v>
      </c>
      <c r="G84" s="2" t="s">
        <v>10</v>
      </c>
      <c r="H84" s="16">
        <v>73.900000000000006</v>
      </c>
      <c r="J84" s="3"/>
      <c r="K84" s="4"/>
      <c r="L84" s="5"/>
      <c r="M84" s="7"/>
      <c r="N84" s="4"/>
      <c r="O84" s="4"/>
      <c r="P84" s="6"/>
    </row>
    <row r="85" spans="2:16" x14ac:dyDescent="0.25">
      <c r="B85" s="3">
        <v>40834</v>
      </c>
      <c r="C85" s="5" t="s">
        <v>269</v>
      </c>
      <c r="D85" s="5" t="s">
        <v>270</v>
      </c>
      <c r="E85" s="5" t="s">
        <v>263</v>
      </c>
      <c r="F85" s="5" t="s">
        <v>257</v>
      </c>
      <c r="G85" s="5" t="s">
        <v>65</v>
      </c>
      <c r="H85" s="16">
        <v>51.6</v>
      </c>
      <c r="J85" s="3"/>
      <c r="K85" s="4"/>
      <c r="L85" s="5"/>
      <c r="M85" s="7"/>
      <c r="N85" s="4"/>
      <c r="O85" s="4"/>
      <c r="P85" s="6"/>
    </row>
    <row r="86" spans="2:16" x14ac:dyDescent="0.25">
      <c r="B86" s="3">
        <v>40834</v>
      </c>
      <c r="C86" s="5" t="s">
        <v>272</v>
      </c>
      <c r="D86" s="5" t="s">
        <v>273</v>
      </c>
      <c r="E86" s="5" t="s">
        <v>274</v>
      </c>
      <c r="F86" s="5" t="s">
        <v>244</v>
      </c>
      <c r="G86" s="5" t="s">
        <v>369</v>
      </c>
      <c r="H86" s="16">
        <v>106.6</v>
      </c>
      <c r="J86" s="3"/>
      <c r="K86" s="4"/>
      <c r="L86" s="5"/>
      <c r="M86" s="7"/>
      <c r="N86" s="4"/>
      <c r="O86" s="4"/>
      <c r="P86" s="6"/>
    </row>
    <row r="87" spans="2:16" x14ac:dyDescent="0.25">
      <c r="B87" s="3">
        <v>40834</v>
      </c>
      <c r="C87" s="5" t="s">
        <v>275</v>
      </c>
      <c r="D87" s="5" t="s">
        <v>276</v>
      </c>
      <c r="E87" s="5" t="s">
        <v>277</v>
      </c>
      <c r="F87" s="5" t="s">
        <v>246</v>
      </c>
      <c r="G87" s="5" t="s">
        <v>370</v>
      </c>
      <c r="H87" s="16">
        <v>77.3</v>
      </c>
      <c r="J87" s="3"/>
      <c r="K87" s="4"/>
      <c r="L87" s="5"/>
      <c r="M87" s="7"/>
      <c r="N87" s="4"/>
      <c r="O87" s="4"/>
      <c r="P87" s="6"/>
    </row>
    <row r="88" spans="2:16" x14ac:dyDescent="0.25">
      <c r="B88" s="3"/>
      <c r="C88" s="5"/>
      <c r="D88" s="5"/>
      <c r="E88" s="5"/>
      <c r="F88" s="5" t="s">
        <v>374</v>
      </c>
      <c r="G88" s="5" t="s">
        <v>278</v>
      </c>
      <c r="H88" s="16">
        <v>78.7</v>
      </c>
      <c r="J88" s="3"/>
      <c r="K88" s="4"/>
      <c r="L88" s="5"/>
      <c r="M88" s="7"/>
      <c r="N88" s="4"/>
      <c r="O88" s="4"/>
      <c r="P88" s="6"/>
    </row>
    <row r="89" spans="2:16" x14ac:dyDescent="0.25">
      <c r="B89" s="3">
        <v>40834</v>
      </c>
      <c r="C89" s="5" t="s">
        <v>279</v>
      </c>
      <c r="D89" s="5" t="s">
        <v>280</v>
      </c>
      <c r="E89" s="5" t="s">
        <v>281</v>
      </c>
      <c r="F89" s="5" t="s">
        <v>246</v>
      </c>
      <c r="G89" s="5" t="s">
        <v>370</v>
      </c>
      <c r="H89" s="16">
        <v>77.3</v>
      </c>
      <c r="J89" s="3"/>
      <c r="K89" s="4"/>
      <c r="L89" s="5"/>
      <c r="M89" s="7"/>
      <c r="N89" s="4"/>
      <c r="O89" s="4"/>
      <c r="P89" s="6"/>
    </row>
    <row r="90" spans="2:16" x14ac:dyDescent="0.25">
      <c r="B90" s="3">
        <v>40834</v>
      </c>
      <c r="C90" s="5" t="s">
        <v>282</v>
      </c>
      <c r="D90" s="5" t="s">
        <v>283</v>
      </c>
      <c r="E90" s="5" t="s">
        <v>284</v>
      </c>
      <c r="F90" s="5" t="s">
        <v>246</v>
      </c>
      <c r="G90" s="5" t="s">
        <v>370</v>
      </c>
      <c r="H90" s="16">
        <v>77.3</v>
      </c>
      <c r="J90" s="3"/>
      <c r="K90" s="4"/>
      <c r="L90" s="5"/>
      <c r="M90" s="7"/>
      <c r="N90" s="4"/>
      <c r="O90" s="4"/>
      <c r="P90" s="6"/>
    </row>
    <row r="91" spans="2:16" x14ac:dyDescent="0.25">
      <c r="B91" s="3"/>
      <c r="C91" s="5"/>
      <c r="D91" s="5"/>
      <c r="E91" s="5"/>
      <c r="F91" s="5" t="s">
        <v>374</v>
      </c>
      <c r="G91" s="5" t="s">
        <v>288</v>
      </c>
      <c r="H91" s="16">
        <v>78.7</v>
      </c>
      <c r="J91" s="3"/>
      <c r="K91" s="4"/>
      <c r="L91" s="5"/>
      <c r="M91" s="7"/>
      <c r="N91" s="4"/>
      <c r="O91" s="4"/>
      <c r="P91" s="6"/>
    </row>
    <row r="92" spans="2:16" x14ac:dyDescent="0.25">
      <c r="B92" s="3">
        <v>40834</v>
      </c>
      <c r="C92" s="5" t="s">
        <v>285</v>
      </c>
      <c r="D92" s="5" t="s">
        <v>286</v>
      </c>
      <c r="E92" s="5" t="s">
        <v>287</v>
      </c>
      <c r="F92" s="5" t="s">
        <v>246</v>
      </c>
      <c r="G92" s="5" t="s">
        <v>370</v>
      </c>
      <c r="H92" s="16">
        <v>77.3</v>
      </c>
      <c r="J92" s="3"/>
      <c r="K92" s="4"/>
      <c r="L92" s="5"/>
      <c r="M92" s="7"/>
      <c r="N92" s="4"/>
      <c r="O92" s="4"/>
      <c r="P92" s="6"/>
    </row>
    <row r="93" spans="2:16" x14ac:dyDescent="0.25">
      <c r="B93" s="3"/>
      <c r="C93" s="5"/>
      <c r="D93" s="5"/>
      <c r="E93" s="5"/>
      <c r="F93" s="5"/>
      <c r="G93" s="5" t="s">
        <v>289</v>
      </c>
      <c r="H93" s="16"/>
      <c r="J93" s="3"/>
      <c r="K93" s="4"/>
      <c r="L93" s="5"/>
      <c r="M93" s="7"/>
      <c r="N93" s="4"/>
      <c r="O93" s="4"/>
      <c r="P93" s="6"/>
    </row>
    <row r="94" spans="2:16" x14ac:dyDescent="0.25">
      <c r="B94" s="3">
        <v>40834</v>
      </c>
      <c r="C94" s="5" t="s">
        <v>290</v>
      </c>
      <c r="D94" s="5" t="s">
        <v>291</v>
      </c>
      <c r="E94" s="5" t="s">
        <v>292</v>
      </c>
      <c r="F94" s="5" t="s">
        <v>246</v>
      </c>
      <c r="G94" s="5" t="s">
        <v>370</v>
      </c>
      <c r="H94" s="16">
        <v>77.3</v>
      </c>
      <c r="J94" s="3"/>
      <c r="K94" s="4"/>
      <c r="L94" s="5"/>
      <c r="M94" s="7"/>
      <c r="N94" s="4"/>
      <c r="O94" s="4"/>
      <c r="P94" s="6"/>
    </row>
    <row r="95" spans="2:16" x14ac:dyDescent="0.25">
      <c r="B95" s="3">
        <v>40834</v>
      </c>
      <c r="C95" s="5" t="s">
        <v>293</v>
      </c>
      <c r="D95" s="5" t="s">
        <v>294</v>
      </c>
      <c r="E95" s="5" t="s">
        <v>137</v>
      </c>
      <c r="F95" s="5" t="s">
        <v>246</v>
      </c>
      <c r="G95" s="5" t="s">
        <v>370</v>
      </c>
      <c r="H95" s="16">
        <v>77.3</v>
      </c>
      <c r="J95" s="3"/>
      <c r="K95" s="4"/>
      <c r="L95" s="5"/>
      <c r="M95" s="7"/>
      <c r="N95" s="4"/>
      <c r="O95" s="4"/>
      <c r="P95" s="6"/>
    </row>
    <row r="96" spans="2:16" x14ac:dyDescent="0.25">
      <c r="B96" s="3">
        <v>40834</v>
      </c>
      <c r="C96" s="5" t="s">
        <v>295</v>
      </c>
      <c r="D96" s="5" t="s">
        <v>296</v>
      </c>
      <c r="E96" s="5" t="s">
        <v>297</v>
      </c>
      <c r="F96" s="5" t="s">
        <v>246</v>
      </c>
      <c r="G96" s="5" t="s">
        <v>370</v>
      </c>
      <c r="H96" s="16">
        <v>77.3</v>
      </c>
      <c r="J96" s="3"/>
      <c r="K96" s="4"/>
      <c r="L96" s="5"/>
      <c r="M96" s="7"/>
      <c r="N96" s="4"/>
      <c r="O96" s="4"/>
      <c r="P96" s="6"/>
    </row>
    <row r="97" spans="2:16" x14ac:dyDescent="0.25">
      <c r="B97" s="3">
        <v>40834</v>
      </c>
      <c r="C97" s="5" t="s">
        <v>298</v>
      </c>
      <c r="D97" s="5" t="s">
        <v>299</v>
      </c>
      <c r="E97" s="5" t="s">
        <v>300</v>
      </c>
      <c r="F97" s="5" t="s">
        <v>246</v>
      </c>
      <c r="G97" s="5" t="s">
        <v>370</v>
      </c>
      <c r="H97" s="16">
        <v>77.3</v>
      </c>
      <c r="J97" s="3"/>
      <c r="K97" s="4"/>
      <c r="L97" s="5"/>
      <c r="M97" s="7"/>
      <c r="N97" s="4"/>
      <c r="O97" s="4"/>
      <c r="P97" s="6"/>
    </row>
    <row r="98" spans="2:16" x14ac:dyDescent="0.25">
      <c r="B98" s="3">
        <v>40834</v>
      </c>
      <c r="C98" s="5" t="s">
        <v>301</v>
      </c>
      <c r="D98" s="5" t="s">
        <v>302</v>
      </c>
      <c r="E98" s="5" t="s">
        <v>303</v>
      </c>
      <c r="F98" s="5" t="s">
        <v>246</v>
      </c>
      <c r="G98" s="5" t="s">
        <v>370</v>
      </c>
      <c r="H98" s="16">
        <v>77.3</v>
      </c>
      <c r="J98" s="3"/>
      <c r="K98" s="4"/>
      <c r="L98" s="5"/>
      <c r="M98" s="7"/>
      <c r="N98" s="4"/>
      <c r="O98" s="4"/>
      <c r="P98" s="6"/>
    </row>
    <row r="99" spans="2:16" x14ac:dyDescent="0.25">
      <c r="B99" s="3">
        <v>40834</v>
      </c>
      <c r="C99" s="5" t="s">
        <v>304</v>
      </c>
      <c r="D99" s="5" t="s">
        <v>305</v>
      </c>
      <c r="E99" s="5" t="s">
        <v>306</v>
      </c>
      <c r="F99" s="5" t="s">
        <v>246</v>
      </c>
      <c r="G99" s="5" t="s">
        <v>370</v>
      </c>
      <c r="H99" s="16">
        <v>77.3</v>
      </c>
      <c r="J99" s="3"/>
      <c r="K99" s="4"/>
      <c r="L99" s="5"/>
      <c r="M99" s="7"/>
      <c r="N99" s="4"/>
      <c r="O99" s="4"/>
      <c r="P99" s="6"/>
    </row>
    <row r="100" spans="2:16" x14ac:dyDescent="0.25">
      <c r="B100" s="3"/>
      <c r="C100" s="5"/>
      <c r="D100" s="5"/>
      <c r="E100" s="5"/>
      <c r="F100" s="5" t="s">
        <v>371</v>
      </c>
      <c r="G100" s="5" t="s">
        <v>307</v>
      </c>
      <c r="H100" s="16">
        <v>124.6</v>
      </c>
      <c r="J100" s="3"/>
      <c r="K100" s="4"/>
      <c r="L100" s="5"/>
      <c r="M100" s="7"/>
      <c r="N100" s="4"/>
      <c r="O100" s="4"/>
      <c r="P100" s="6"/>
    </row>
    <row r="101" spans="2:16" x14ac:dyDescent="0.25">
      <c r="B101" s="3">
        <v>40835</v>
      </c>
      <c r="C101" s="5" t="s">
        <v>308</v>
      </c>
      <c r="D101" s="5" t="s">
        <v>309</v>
      </c>
      <c r="E101" s="5" t="s">
        <v>310</v>
      </c>
      <c r="F101" s="4">
        <v>1012</v>
      </c>
      <c r="G101" s="4" t="s">
        <v>243</v>
      </c>
      <c r="H101" s="16">
        <v>90.2</v>
      </c>
      <c r="J101" s="3"/>
      <c r="K101" s="4"/>
      <c r="L101" s="5"/>
      <c r="M101" s="7"/>
      <c r="N101" s="4"/>
      <c r="O101" s="4"/>
      <c r="P101" s="6"/>
    </row>
    <row r="102" spans="2:16" x14ac:dyDescent="0.25">
      <c r="B102" s="3"/>
      <c r="C102" s="5"/>
      <c r="D102" s="5"/>
      <c r="E102" s="5"/>
      <c r="F102" s="5"/>
      <c r="G102" s="5" t="s">
        <v>316</v>
      </c>
      <c r="H102" s="16"/>
      <c r="J102" s="3"/>
      <c r="K102" s="4"/>
      <c r="L102" s="5"/>
      <c r="M102" s="7"/>
      <c r="N102" s="4"/>
      <c r="O102" s="4"/>
      <c r="P102" s="6"/>
    </row>
    <row r="103" spans="2:16" x14ac:dyDescent="0.25">
      <c r="B103" s="3">
        <v>40842</v>
      </c>
      <c r="C103" s="5" t="s">
        <v>311</v>
      </c>
      <c r="D103" s="5" t="s">
        <v>312</v>
      </c>
      <c r="E103" s="5" t="s">
        <v>260</v>
      </c>
      <c r="F103" s="4">
        <v>1012</v>
      </c>
      <c r="G103" s="4" t="s">
        <v>243</v>
      </c>
      <c r="H103" s="16">
        <v>90.2</v>
      </c>
      <c r="J103" s="3"/>
      <c r="K103" s="4"/>
      <c r="L103" s="5"/>
      <c r="M103" s="7"/>
      <c r="N103" s="4"/>
      <c r="O103" s="4"/>
      <c r="P103" s="6"/>
    </row>
    <row r="104" spans="2:16" x14ac:dyDescent="0.25">
      <c r="B104" s="3">
        <v>40842</v>
      </c>
      <c r="C104" s="5" t="s">
        <v>313</v>
      </c>
      <c r="D104" s="5" t="s">
        <v>314</v>
      </c>
      <c r="E104" s="5" t="s">
        <v>315</v>
      </c>
      <c r="F104" s="5" t="s">
        <v>257</v>
      </c>
      <c r="G104" s="5" t="s">
        <v>65</v>
      </c>
      <c r="H104" s="16">
        <v>51.6</v>
      </c>
      <c r="J104" s="3"/>
      <c r="K104" s="4"/>
      <c r="L104" s="5"/>
      <c r="M104" s="7"/>
      <c r="N104" s="4"/>
      <c r="O104" s="4"/>
      <c r="P104" s="6"/>
    </row>
    <row r="105" spans="2:16" x14ac:dyDescent="0.25">
      <c r="B105" s="3">
        <v>40843</v>
      </c>
      <c r="C105" s="5" t="s">
        <v>323</v>
      </c>
      <c r="D105" s="5" t="s">
        <v>324</v>
      </c>
      <c r="E105" s="5" t="s">
        <v>325</v>
      </c>
      <c r="F105" s="5" t="s">
        <v>327</v>
      </c>
      <c r="G105" s="5" t="s">
        <v>326</v>
      </c>
      <c r="H105" s="16">
        <v>185.3</v>
      </c>
      <c r="J105" s="3"/>
      <c r="K105" s="4"/>
      <c r="L105" s="5"/>
      <c r="M105" s="7"/>
      <c r="N105" s="4"/>
      <c r="O105" s="4"/>
      <c r="P105" s="6"/>
    </row>
    <row r="106" spans="2:16" x14ac:dyDescent="0.25">
      <c r="B106" s="3"/>
      <c r="C106" s="5"/>
      <c r="D106" s="5"/>
      <c r="E106" s="5"/>
      <c r="F106" s="5"/>
      <c r="G106" s="5"/>
      <c r="H106" s="16"/>
      <c r="J106" s="3"/>
      <c r="K106" s="4"/>
      <c r="L106" s="5"/>
      <c r="M106" s="7"/>
      <c r="N106" s="4"/>
      <c r="O106" s="4"/>
      <c r="P106" s="6"/>
    </row>
    <row r="107" spans="2:16" x14ac:dyDescent="0.25">
      <c r="B107" s="3"/>
      <c r="C107" s="5"/>
      <c r="D107" s="5"/>
      <c r="E107" s="5"/>
      <c r="F107" s="5"/>
      <c r="G107" s="5"/>
      <c r="H107" s="16"/>
      <c r="J107" s="3"/>
      <c r="K107" s="4"/>
      <c r="L107" s="5"/>
      <c r="M107" s="7"/>
      <c r="N107" s="4"/>
      <c r="O107" s="4"/>
      <c r="P107" s="6"/>
    </row>
    <row r="108" spans="2:16" ht="16.899999999999999" customHeight="1" x14ac:dyDescent="0.25">
      <c r="B108" s="4"/>
      <c r="C108" s="5"/>
      <c r="D108" s="5"/>
      <c r="E108" s="5"/>
      <c r="F108" s="5"/>
      <c r="G108" s="21" t="s">
        <v>33</v>
      </c>
      <c r="H108" s="18" t="s">
        <v>34</v>
      </c>
      <c r="J108" s="4"/>
      <c r="K108" s="4"/>
      <c r="L108" s="4"/>
      <c r="M108" s="4"/>
      <c r="N108" s="4"/>
      <c r="O108" s="8"/>
      <c r="P108" s="9"/>
    </row>
    <row r="109" spans="2:16" x14ac:dyDescent="0.25">
      <c r="B109" s="4"/>
      <c r="C109" s="5"/>
      <c r="D109" s="5"/>
      <c r="E109" s="5"/>
      <c r="F109" s="5"/>
      <c r="G109" s="22" t="s">
        <v>35</v>
      </c>
      <c r="H109" s="19">
        <f>SUM(H4:H103)</f>
        <v>8319.2000000000062</v>
      </c>
      <c r="J109" s="4"/>
      <c r="K109" s="4"/>
      <c r="L109" s="4"/>
      <c r="M109" s="4"/>
      <c r="N109" s="4"/>
      <c r="O109" s="10"/>
      <c r="P109" s="11"/>
    </row>
    <row r="110" spans="2:16" x14ac:dyDescent="0.25">
      <c r="B110" s="4"/>
      <c r="C110" s="5"/>
      <c r="D110" s="5"/>
      <c r="E110" s="5"/>
      <c r="F110" s="5"/>
      <c r="G110" s="22"/>
      <c r="H110" s="19"/>
      <c r="J110" s="4"/>
      <c r="K110" s="4"/>
      <c r="L110" s="4"/>
      <c r="M110" s="4"/>
      <c r="N110" s="4"/>
      <c r="O110" s="10"/>
      <c r="P110" s="11"/>
    </row>
    <row r="111" spans="2:16" x14ac:dyDescent="0.25">
      <c r="B111" s="4"/>
      <c r="C111" s="5"/>
      <c r="D111" s="5"/>
      <c r="E111" s="5"/>
      <c r="F111" s="5"/>
      <c r="G111" s="22"/>
      <c r="H111" s="19"/>
      <c r="J111" s="4"/>
      <c r="K111" s="4"/>
      <c r="L111" s="4"/>
      <c r="M111" s="4"/>
      <c r="N111" s="4"/>
      <c r="O111" s="10"/>
      <c r="P111" s="11"/>
    </row>
    <row r="112" spans="2:16" x14ac:dyDescent="0.25">
      <c r="B112" s="4"/>
      <c r="C112" s="5"/>
      <c r="D112" s="5"/>
      <c r="E112" s="5"/>
      <c r="F112" s="5"/>
      <c r="G112" s="22"/>
      <c r="H112" s="19"/>
      <c r="J112" s="4"/>
      <c r="K112" s="4"/>
      <c r="L112" s="4"/>
      <c r="M112" s="4"/>
      <c r="N112" s="4"/>
      <c r="O112" s="10"/>
      <c r="P112" s="11"/>
    </row>
    <row r="113" spans="2:16" x14ac:dyDescent="0.25">
      <c r="B113" s="4"/>
      <c r="C113" s="5"/>
      <c r="D113" s="5"/>
      <c r="E113" s="5"/>
      <c r="F113" s="5"/>
      <c r="G113" s="22"/>
      <c r="H113" s="19"/>
      <c r="J113" s="4"/>
      <c r="K113" s="4"/>
      <c r="L113" s="4"/>
      <c r="M113" s="4"/>
      <c r="N113" s="4"/>
      <c r="O113" s="10"/>
      <c r="P113" s="11"/>
    </row>
    <row r="118" spans="2:16" x14ac:dyDescent="0.25">
      <c r="B118" s="12"/>
      <c r="C118" s="23"/>
      <c r="D118" s="24"/>
      <c r="E118" s="23"/>
      <c r="F118" s="23"/>
      <c r="J118" s="12"/>
      <c r="K118"/>
      <c r="L118" s="13"/>
      <c r="M118"/>
      <c r="N118"/>
    </row>
    <row r="119" spans="2:16" x14ac:dyDescent="0.25">
      <c r="B119" s="12"/>
      <c r="C119" s="23"/>
      <c r="D119" s="24"/>
      <c r="F119" s="23"/>
      <c r="G119" s="23"/>
      <c r="J119" s="12"/>
      <c r="K119"/>
      <c r="L119" s="13"/>
      <c r="N119"/>
      <c r="O119"/>
    </row>
    <row r="120" spans="2:16" x14ac:dyDescent="0.25">
      <c r="B120" s="12"/>
      <c r="C120" s="23"/>
      <c r="D120" s="24"/>
      <c r="E120" s="23"/>
      <c r="F120" s="23"/>
      <c r="G120" s="23"/>
      <c r="J120" s="12"/>
      <c r="K120"/>
      <c r="L120" s="14"/>
      <c r="M120"/>
      <c r="N120"/>
      <c r="O120"/>
    </row>
    <row r="121" spans="2:16" x14ac:dyDescent="0.25">
      <c r="B121" s="12"/>
      <c r="C121" s="23"/>
      <c r="D121" s="24"/>
      <c r="E121" s="23"/>
      <c r="F121" s="23"/>
      <c r="G121" s="23"/>
      <c r="J121" s="12"/>
      <c r="K121"/>
      <c r="L121" s="14"/>
      <c r="M121"/>
      <c r="N121"/>
      <c r="O121"/>
    </row>
    <row r="122" spans="2:16" x14ac:dyDescent="0.25">
      <c r="B122" s="12"/>
      <c r="E122" s="23"/>
      <c r="F122" s="23"/>
      <c r="G122" s="23"/>
      <c r="J122" s="12"/>
      <c r="L122" s="15"/>
      <c r="M122"/>
      <c r="N122"/>
      <c r="O122"/>
    </row>
    <row r="123" spans="2:16" x14ac:dyDescent="0.25">
      <c r="B123" s="12"/>
      <c r="C123" s="23"/>
      <c r="D123" s="23"/>
      <c r="E123" s="23"/>
      <c r="F123" s="23"/>
      <c r="G123" s="23"/>
      <c r="J123" s="12"/>
      <c r="K123"/>
      <c r="L123"/>
      <c r="M123"/>
      <c r="N123"/>
      <c r="O123"/>
    </row>
    <row r="124" spans="2:16" x14ac:dyDescent="0.25">
      <c r="B124" s="12"/>
      <c r="C124" s="24"/>
      <c r="D124" s="24"/>
      <c r="F124" s="23"/>
      <c r="J124" s="12"/>
      <c r="K124" s="12"/>
      <c r="L124" s="13"/>
      <c r="N124"/>
    </row>
  </sheetData>
  <mergeCells count="4">
    <mergeCell ref="B2:H2"/>
    <mergeCell ref="J2:P2"/>
    <mergeCell ref="B3:H3"/>
    <mergeCell ref="J3:P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Layout" zoomScale="85" zoomScaleNormal="100" zoomScaleSheetLayoutView="100" zoomScalePageLayoutView="85" workbookViewId="0">
      <selection activeCell="F8" sqref="F8:H8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5" width="8.85546875" style="20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103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359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40824</v>
      </c>
      <c r="C6" s="5" t="s">
        <v>328</v>
      </c>
      <c r="D6" s="5" t="s">
        <v>329</v>
      </c>
      <c r="E6" s="5" t="s">
        <v>228</v>
      </c>
      <c r="F6" s="4">
        <v>1002</v>
      </c>
      <c r="G6" s="4" t="s">
        <v>61</v>
      </c>
      <c r="H6" s="16">
        <v>68.2</v>
      </c>
    </row>
    <row r="7" spans="1:8" x14ac:dyDescent="0.25">
      <c r="B7" s="25">
        <v>40824</v>
      </c>
      <c r="C7" s="5" t="s">
        <v>330</v>
      </c>
      <c r="D7" s="5" t="s">
        <v>117</v>
      </c>
      <c r="E7" s="5" t="s">
        <v>331</v>
      </c>
      <c r="F7" s="5" t="s">
        <v>248</v>
      </c>
      <c r="G7" s="5" t="s">
        <v>375</v>
      </c>
      <c r="H7" s="16">
        <v>185.3</v>
      </c>
    </row>
    <row r="8" spans="1:8" x14ac:dyDescent="0.25">
      <c r="B8" s="25">
        <v>40825</v>
      </c>
      <c r="C8" s="5" t="s">
        <v>330</v>
      </c>
      <c r="D8" s="5" t="s">
        <v>117</v>
      </c>
      <c r="E8" s="5" t="s">
        <v>332</v>
      </c>
      <c r="F8" s="4">
        <v>1004</v>
      </c>
      <c r="G8" s="4" t="s">
        <v>60</v>
      </c>
      <c r="H8" s="16">
        <v>51.6</v>
      </c>
    </row>
    <row r="9" spans="1:8" x14ac:dyDescent="0.25">
      <c r="B9" s="26">
        <v>40825</v>
      </c>
      <c r="C9" s="20" t="s">
        <v>343</v>
      </c>
      <c r="D9" s="20" t="s">
        <v>344</v>
      </c>
      <c r="E9" s="20" t="s">
        <v>348</v>
      </c>
      <c r="F9" s="5" t="s">
        <v>252</v>
      </c>
      <c r="G9" s="5" t="s">
        <v>375</v>
      </c>
      <c r="H9" s="16">
        <v>231.6</v>
      </c>
    </row>
    <row r="10" spans="1:8" x14ac:dyDescent="0.25">
      <c r="B10" s="25">
        <v>40825</v>
      </c>
      <c r="C10" s="20" t="s">
        <v>343</v>
      </c>
      <c r="D10" s="20" t="s">
        <v>344</v>
      </c>
      <c r="E10" s="5" t="s">
        <v>349</v>
      </c>
      <c r="F10" s="4">
        <v>1002</v>
      </c>
      <c r="G10" s="4" t="s">
        <v>61</v>
      </c>
      <c r="H10" s="16">
        <v>68.2</v>
      </c>
    </row>
    <row r="11" spans="1:8" x14ac:dyDescent="0.25">
      <c r="B11" s="25">
        <v>40825</v>
      </c>
      <c r="C11" s="5" t="s">
        <v>345</v>
      </c>
      <c r="D11" s="5" t="s">
        <v>111</v>
      </c>
      <c r="E11" s="5" t="s">
        <v>358</v>
      </c>
      <c r="F11" s="5" t="s">
        <v>252</v>
      </c>
      <c r="G11" s="5" t="s">
        <v>375</v>
      </c>
      <c r="H11" s="16">
        <v>231.6</v>
      </c>
    </row>
    <row r="12" spans="1:8" x14ac:dyDescent="0.25">
      <c r="B12" s="25">
        <v>40825</v>
      </c>
      <c r="C12" s="5" t="s">
        <v>345</v>
      </c>
      <c r="D12" s="5" t="s">
        <v>111</v>
      </c>
      <c r="E12" s="5" t="s">
        <v>358</v>
      </c>
      <c r="F12" s="4">
        <v>1072</v>
      </c>
      <c r="G12" s="4" t="s">
        <v>66</v>
      </c>
      <c r="H12" s="16">
        <v>54.8</v>
      </c>
    </row>
    <row r="13" spans="1:8" x14ac:dyDescent="0.25">
      <c r="B13" s="26">
        <v>40825</v>
      </c>
      <c r="C13" s="20" t="s">
        <v>346</v>
      </c>
      <c r="D13" s="20" t="s">
        <v>347</v>
      </c>
      <c r="E13" s="20" t="s">
        <v>357</v>
      </c>
      <c r="F13" s="4">
        <v>1004</v>
      </c>
      <c r="G13" s="4" t="s">
        <v>60</v>
      </c>
      <c r="H13" s="16">
        <v>51.6</v>
      </c>
    </row>
    <row r="14" spans="1:8" x14ac:dyDescent="0.25">
      <c r="B14" s="25">
        <v>40826</v>
      </c>
      <c r="C14" s="20" t="s">
        <v>343</v>
      </c>
      <c r="D14" s="20" t="s">
        <v>344</v>
      </c>
      <c r="E14" s="5" t="s">
        <v>350</v>
      </c>
      <c r="F14" s="4">
        <v>1002</v>
      </c>
      <c r="G14" s="4" t="s">
        <v>61</v>
      </c>
      <c r="H14" s="16">
        <v>68.2</v>
      </c>
    </row>
    <row r="15" spans="1:8" x14ac:dyDescent="0.25">
      <c r="B15" s="2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25">
        <v>40827</v>
      </c>
      <c r="C16" s="20" t="s">
        <v>343</v>
      </c>
      <c r="D16" s="20" t="s">
        <v>344</v>
      </c>
      <c r="E16" s="5" t="s">
        <v>351</v>
      </c>
      <c r="F16" s="4">
        <v>1002</v>
      </c>
      <c r="G16" s="4" t="s">
        <v>61</v>
      </c>
      <c r="H16" s="16">
        <v>68.2</v>
      </c>
    </row>
    <row r="17" spans="2:8" x14ac:dyDescent="0.25">
      <c r="B17" s="25">
        <v>40828</v>
      </c>
      <c r="C17" s="20" t="s">
        <v>343</v>
      </c>
      <c r="D17" s="20" t="s">
        <v>344</v>
      </c>
      <c r="E17" s="5" t="s">
        <v>352</v>
      </c>
      <c r="F17" s="4">
        <v>1002</v>
      </c>
      <c r="G17" s="4" t="s">
        <v>61</v>
      </c>
      <c r="H17" s="16">
        <v>68.2</v>
      </c>
    </row>
    <row r="18" spans="2:8" x14ac:dyDescent="0.25">
      <c r="B18" s="25">
        <v>40829</v>
      </c>
      <c r="C18" s="20" t="s">
        <v>343</v>
      </c>
      <c r="D18" s="20" t="s">
        <v>344</v>
      </c>
      <c r="E18" s="5" t="s">
        <v>353</v>
      </c>
      <c r="F18" s="4">
        <v>1002</v>
      </c>
      <c r="G18" s="4" t="s">
        <v>61</v>
      </c>
      <c r="H18" s="16">
        <v>68.2</v>
      </c>
    </row>
    <row r="19" spans="2:8" x14ac:dyDescent="0.25">
      <c r="B19" s="25">
        <v>40830</v>
      </c>
      <c r="C19" s="5" t="s">
        <v>258</v>
      </c>
      <c r="D19" s="5" t="s">
        <v>259</v>
      </c>
      <c r="E19" s="5" t="s">
        <v>333</v>
      </c>
      <c r="F19" s="4">
        <v>1004</v>
      </c>
      <c r="G19" s="4" t="s">
        <v>60</v>
      </c>
      <c r="H19" s="16">
        <v>51.6</v>
      </c>
    </row>
    <row r="20" spans="2:8" x14ac:dyDescent="0.25">
      <c r="B20" s="25"/>
      <c r="C20" s="5"/>
      <c r="D20" s="5"/>
      <c r="E20" s="5"/>
      <c r="F20" s="4">
        <v>1908</v>
      </c>
      <c r="G20" s="2" t="s">
        <v>10</v>
      </c>
      <c r="H20" s="16">
        <v>73.900000000000006</v>
      </c>
    </row>
    <row r="21" spans="2:8" x14ac:dyDescent="0.25">
      <c r="B21" s="26">
        <v>40830</v>
      </c>
      <c r="C21" s="20" t="s">
        <v>343</v>
      </c>
      <c r="D21" s="20" t="s">
        <v>344</v>
      </c>
      <c r="E21" s="20" t="s">
        <v>354</v>
      </c>
      <c r="F21" s="4">
        <v>1004</v>
      </c>
      <c r="G21" s="4" t="s">
        <v>60</v>
      </c>
      <c r="H21" s="16">
        <v>51.6</v>
      </c>
    </row>
    <row r="22" spans="2:8" x14ac:dyDescent="0.25">
      <c r="B22" s="25">
        <v>40833</v>
      </c>
      <c r="C22" s="5" t="s">
        <v>258</v>
      </c>
      <c r="D22" s="5" t="s">
        <v>259</v>
      </c>
      <c r="E22" s="5" t="s">
        <v>332</v>
      </c>
      <c r="F22" s="4">
        <v>1002</v>
      </c>
      <c r="G22" s="4" t="s">
        <v>61</v>
      </c>
      <c r="H22" s="16">
        <v>68.2</v>
      </c>
    </row>
    <row r="23" spans="2:8" x14ac:dyDescent="0.25">
      <c r="B23" s="25">
        <v>40833</v>
      </c>
      <c r="C23" s="20" t="s">
        <v>343</v>
      </c>
      <c r="D23" s="20" t="s">
        <v>344</v>
      </c>
      <c r="E23" s="5" t="s">
        <v>355</v>
      </c>
      <c r="F23" s="4">
        <v>1002</v>
      </c>
      <c r="G23" s="4" t="s">
        <v>61</v>
      </c>
      <c r="H23" s="16">
        <v>68.2</v>
      </c>
    </row>
    <row r="24" spans="2:8" x14ac:dyDescent="0.25">
      <c r="B24" s="25">
        <v>40834</v>
      </c>
      <c r="C24" s="5" t="s">
        <v>258</v>
      </c>
      <c r="D24" s="5" t="s">
        <v>259</v>
      </c>
      <c r="E24" s="5" t="s">
        <v>332</v>
      </c>
      <c r="F24" s="4">
        <v>1002</v>
      </c>
      <c r="G24" s="4" t="s">
        <v>61</v>
      </c>
      <c r="H24" s="16">
        <v>68.2</v>
      </c>
    </row>
    <row r="25" spans="2:8" x14ac:dyDescent="0.25">
      <c r="B25" s="26">
        <v>40834</v>
      </c>
      <c r="C25" s="20" t="s">
        <v>343</v>
      </c>
      <c r="D25" s="20" t="s">
        <v>344</v>
      </c>
      <c r="E25" s="20" t="s">
        <v>315</v>
      </c>
      <c r="F25" s="4">
        <v>1002</v>
      </c>
      <c r="G25" s="4" t="s">
        <v>61</v>
      </c>
      <c r="H25" s="16">
        <v>68.2</v>
      </c>
    </row>
    <row r="26" spans="2:8" x14ac:dyDescent="0.25">
      <c r="B26" s="25">
        <v>40835</v>
      </c>
      <c r="C26" s="5" t="s">
        <v>258</v>
      </c>
      <c r="D26" s="5" t="s">
        <v>259</v>
      </c>
      <c r="E26" s="5" t="s">
        <v>332</v>
      </c>
      <c r="F26" s="4">
        <v>1002</v>
      </c>
      <c r="G26" s="4" t="s">
        <v>61</v>
      </c>
      <c r="H26" s="16">
        <v>68.2</v>
      </c>
    </row>
    <row r="27" spans="2:8" x14ac:dyDescent="0.25">
      <c r="B27" s="25">
        <v>40836</v>
      </c>
      <c r="C27" s="5" t="s">
        <v>258</v>
      </c>
      <c r="D27" s="5" t="s">
        <v>259</v>
      </c>
      <c r="E27" s="5" t="s">
        <v>334</v>
      </c>
      <c r="F27" s="4">
        <v>1002</v>
      </c>
      <c r="G27" s="4" t="s">
        <v>61</v>
      </c>
      <c r="H27" s="16">
        <v>68.2</v>
      </c>
    </row>
    <row r="28" spans="2:8" x14ac:dyDescent="0.25">
      <c r="B28" s="25">
        <v>40837</v>
      </c>
      <c r="C28" s="5" t="s">
        <v>258</v>
      </c>
      <c r="D28" s="5" t="s">
        <v>259</v>
      </c>
      <c r="E28" s="5" t="s">
        <v>335</v>
      </c>
      <c r="F28" s="4">
        <v>1004</v>
      </c>
      <c r="G28" s="4" t="s">
        <v>60</v>
      </c>
      <c r="H28" s="16">
        <v>51.6</v>
      </c>
    </row>
    <row r="29" spans="2:8" x14ac:dyDescent="0.25">
      <c r="B29" s="26">
        <v>40837</v>
      </c>
      <c r="C29" s="20" t="s">
        <v>343</v>
      </c>
      <c r="D29" s="20" t="s">
        <v>344</v>
      </c>
      <c r="E29" s="20" t="s">
        <v>351</v>
      </c>
      <c r="F29" s="4">
        <v>1004</v>
      </c>
      <c r="G29" s="4" t="s">
        <v>60</v>
      </c>
      <c r="H29" s="16">
        <v>51.6</v>
      </c>
    </row>
    <row r="30" spans="2:8" x14ac:dyDescent="0.25">
      <c r="B30" s="26"/>
      <c r="F30" s="4"/>
      <c r="G30" s="4"/>
      <c r="H30" s="16"/>
    </row>
    <row r="31" spans="2:8" x14ac:dyDescent="0.25">
      <c r="B31" s="26"/>
      <c r="F31" s="4"/>
      <c r="G31" s="4"/>
      <c r="H31" s="16"/>
    </row>
    <row r="32" spans="2:8" x14ac:dyDescent="0.25">
      <c r="B32" s="26"/>
      <c r="F32" s="4"/>
      <c r="G32" s="4"/>
      <c r="H32" s="16"/>
    </row>
    <row r="33" spans="2:8" x14ac:dyDescent="0.25">
      <c r="B33" s="26"/>
      <c r="F33" s="4"/>
      <c r="G33" s="4"/>
      <c r="H33" s="16"/>
    </row>
    <row r="34" spans="2:8" x14ac:dyDescent="0.25">
      <c r="B34" s="25">
        <v>40841</v>
      </c>
      <c r="C34" s="5" t="s">
        <v>336</v>
      </c>
      <c r="D34" s="5" t="s">
        <v>337</v>
      </c>
      <c r="E34" s="5"/>
      <c r="F34" s="4">
        <v>1002</v>
      </c>
      <c r="G34" s="4" t="s">
        <v>61</v>
      </c>
      <c r="H34" s="16">
        <v>68.2</v>
      </c>
    </row>
    <row r="35" spans="2:8" x14ac:dyDescent="0.25">
      <c r="B35" s="25"/>
      <c r="C35" s="5"/>
      <c r="D35" s="5"/>
      <c r="E35" s="5"/>
      <c r="F35" s="4">
        <v>1072</v>
      </c>
      <c r="G35" s="4" t="s">
        <v>66</v>
      </c>
      <c r="H35" s="16">
        <v>54.8</v>
      </c>
    </row>
    <row r="36" spans="2:8" x14ac:dyDescent="0.25">
      <c r="B36" s="26">
        <v>40841</v>
      </c>
      <c r="C36" s="20" t="s">
        <v>343</v>
      </c>
      <c r="D36" s="20" t="s">
        <v>344</v>
      </c>
      <c r="E36" s="20" t="s">
        <v>355</v>
      </c>
      <c r="F36" s="4">
        <v>1002</v>
      </c>
      <c r="G36" s="4" t="s">
        <v>61</v>
      </c>
      <c r="H36" s="16">
        <v>68.2</v>
      </c>
    </row>
    <row r="37" spans="2:8" x14ac:dyDescent="0.25">
      <c r="B37" s="25">
        <v>40842</v>
      </c>
      <c r="C37" s="5" t="s">
        <v>336</v>
      </c>
      <c r="D37" s="5" t="s">
        <v>337</v>
      </c>
      <c r="E37" s="5" t="s">
        <v>338</v>
      </c>
      <c r="F37" s="4">
        <v>1002</v>
      </c>
      <c r="G37" s="4" t="s">
        <v>61</v>
      </c>
      <c r="H37" s="16">
        <v>68.2</v>
      </c>
    </row>
    <row r="38" spans="2:8" x14ac:dyDescent="0.25">
      <c r="B38" s="25">
        <v>40842</v>
      </c>
      <c r="C38" s="5" t="s">
        <v>341</v>
      </c>
      <c r="D38" s="5" t="s">
        <v>342</v>
      </c>
      <c r="E38" s="5" t="s">
        <v>321</v>
      </c>
      <c r="F38" s="4">
        <v>1004</v>
      </c>
      <c r="G38" s="4" t="s">
        <v>60</v>
      </c>
      <c r="H38" s="16">
        <v>51.6</v>
      </c>
    </row>
    <row r="39" spans="2:8" x14ac:dyDescent="0.25">
      <c r="B39" s="25"/>
      <c r="C39" s="5"/>
      <c r="D39" s="5"/>
      <c r="E39" s="5"/>
      <c r="F39" s="4">
        <v>1072</v>
      </c>
      <c r="G39" s="4" t="s">
        <v>66</v>
      </c>
      <c r="H39" s="16">
        <v>54.8</v>
      </c>
    </row>
    <row r="40" spans="2:8" x14ac:dyDescent="0.25">
      <c r="B40" s="25">
        <v>40842</v>
      </c>
      <c r="C40" s="5" t="s">
        <v>339</v>
      </c>
      <c r="D40" s="5" t="s">
        <v>340</v>
      </c>
      <c r="E40" s="5" t="s">
        <v>263</v>
      </c>
      <c r="F40" s="4">
        <v>1004</v>
      </c>
      <c r="G40" s="4" t="s">
        <v>60</v>
      </c>
      <c r="H40" s="16">
        <v>51.6</v>
      </c>
    </row>
    <row r="41" spans="2:8" x14ac:dyDescent="0.25">
      <c r="B41" s="25">
        <v>40843</v>
      </c>
      <c r="C41" s="5" t="s">
        <v>341</v>
      </c>
      <c r="D41" s="5" t="s">
        <v>342</v>
      </c>
      <c r="E41" s="5" t="s">
        <v>333</v>
      </c>
      <c r="F41" s="4">
        <v>1004</v>
      </c>
      <c r="G41" s="4" t="s">
        <v>60</v>
      </c>
      <c r="H41" s="16">
        <v>51.6</v>
      </c>
    </row>
    <row r="42" spans="2:8" x14ac:dyDescent="0.25">
      <c r="B42" s="25">
        <v>40843</v>
      </c>
      <c r="C42" s="5" t="s">
        <v>341</v>
      </c>
      <c r="D42" s="5" t="s">
        <v>342</v>
      </c>
      <c r="E42" s="5" t="s">
        <v>263</v>
      </c>
      <c r="F42" s="4">
        <v>1004</v>
      </c>
      <c r="G42" s="4" t="s">
        <v>60</v>
      </c>
      <c r="H42" s="16">
        <v>51.6</v>
      </c>
    </row>
    <row r="43" spans="2:8" x14ac:dyDescent="0.25">
      <c r="B43" s="25">
        <v>40843</v>
      </c>
      <c r="C43" s="20" t="s">
        <v>343</v>
      </c>
      <c r="D43" s="20" t="s">
        <v>344</v>
      </c>
      <c r="E43" s="5" t="s">
        <v>349</v>
      </c>
      <c r="F43" s="4">
        <v>1004</v>
      </c>
      <c r="G43" s="4" t="s">
        <v>60</v>
      </c>
      <c r="H43" s="16">
        <v>51.6</v>
      </c>
    </row>
    <row r="44" spans="2:8" x14ac:dyDescent="0.25">
      <c r="B44" s="25">
        <v>40843</v>
      </c>
      <c r="C44" s="20" t="s">
        <v>343</v>
      </c>
      <c r="D44" s="20" t="s">
        <v>344</v>
      </c>
      <c r="E44" s="5" t="s">
        <v>356</v>
      </c>
      <c r="F44" s="4">
        <v>1004</v>
      </c>
      <c r="G44" s="4" t="s">
        <v>60</v>
      </c>
      <c r="H44" s="16">
        <v>51.6</v>
      </c>
    </row>
    <row r="45" spans="2:8" x14ac:dyDescent="0.25">
      <c r="B45" s="25">
        <v>40847</v>
      </c>
      <c r="C45" s="5" t="s">
        <v>341</v>
      </c>
      <c r="D45" s="5" t="s">
        <v>342</v>
      </c>
      <c r="E45" s="5" t="s">
        <v>333</v>
      </c>
      <c r="F45" s="4">
        <v>1004</v>
      </c>
      <c r="G45" s="4" t="s">
        <v>60</v>
      </c>
      <c r="H45" s="16">
        <v>51.6</v>
      </c>
    </row>
    <row r="46" spans="2:8" x14ac:dyDescent="0.25">
      <c r="B46" s="25">
        <v>40847</v>
      </c>
      <c r="C46" s="20" t="s">
        <v>343</v>
      </c>
      <c r="D46" s="20" t="s">
        <v>344</v>
      </c>
      <c r="E46" s="5" t="s">
        <v>357</v>
      </c>
      <c r="F46" s="4">
        <v>1004</v>
      </c>
      <c r="G46" s="4" t="s">
        <v>60</v>
      </c>
      <c r="H46" s="16">
        <v>51.6</v>
      </c>
    </row>
    <row r="47" spans="2:8" x14ac:dyDescent="0.25">
      <c r="B47" s="26"/>
    </row>
    <row r="48" spans="2:8" ht="16.899999999999999" customHeight="1" x14ac:dyDescent="0.25">
      <c r="B48" s="25"/>
      <c r="C48" s="5"/>
      <c r="D48" s="5"/>
      <c r="E48" s="5"/>
      <c r="F48" s="5"/>
      <c r="G48" s="21" t="s">
        <v>33</v>
      </c>
      <c r="H48" s="9" t="s">
        <v>34</v>
      </c>
    </row>
    <row r="49" spans="2:8" x14ac:dyDescent="0.25">
      <c r="B49" s="25"/>
      <c r="C49" s="5"/>
      <c r="D49" s="5"/>
      <c r="E49" s="5"/>
      <c r="F49" s="5"/>
      <c r="G49" s="22" t="s">
        <v>35</v>
      </c>
      <c r="H49" s="11">
        <f>SUM(H6:H45)</f>
        <v>2654.4999999999995</v>
      </c>
    </row>
    <row r="50" spans="2:8" x14ac:dyDescent="0.25">
      <c r="B50" s="26"/>
    </row>
    <row r="51" spans="2:8" x14ac:dyDescent="0.25">
      <c r="B51" s="26"/>
    </row>
    <row r="52" spans="2:8" x14ac:dyDescent="0.25">
      <c r="B52" s="26"/>
    </row>
    <row r="53" spans="2:8" x14ac:dyDescent="0.25">
      <c r="B53" s="26"/>
    </row>
    <row r="54" spans="2:8" x14ac:dyDescent="0.25">
      <c r="B54" s="26"/>
    </row>
    <row r="55" spans="2:8" x14ac:dyDescent="0.25">
      <c r="B55" s="26"/>
    </row>
    <row r="56" spans="2:8" x14ac:dyDescent="0.25">
      <c r="B56" s="26"/>
    </row>
    <row r="57" spans="2:8" x14ac:dyDescent="0.25">
      <c r="B57" s="26"/>
    </row>
    <row r="58" spans="2:8" x14ac:dyDescent="0.25">
      <c r="B58" s="26"/>
    </row>
    <row r="59" spans="2:8" x14ac:dyDescent="0.25">
      <c r="B59" s="26"/>
    </row>
    <row r="60" spans="2:8" x14ac:dyDescent="0.25">
      <c r="B60" s="26"/>
    </row>
    <row r="61" spans="2:8" x14ac:dyDescent="0.25">
      <c r="B61" s="26"/>
    </row>
    <row r="62" spans="2:8" x14ac:dyDescent="0.25">
      <c r="B62" s="26"/>
    </row>
    <row r="63" spans="2:8" x14ac:dyDescent="0.25">
      <c r="B63" s="26"/>
    </row>
    <row r="64" spans="2:8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</sheetData>
  <sortState ref="B8:H43">
    <sortCondition ref="B7"/>
  </sortState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showWhiteSpace="0" view="pageLayout" topLeftCell="A22" zoomScale="85" zoomScaleNormal="100" zoomScalePageLayoutView="85" workbookViewId="0">
      <selection activeCell="G22" sqref="G1:G1048576"/>
    </sheetView>
  </sheetViews>
  <sheetFormatPr defaultColWidth="8.85546875" defaultRowHeight="15" x14ac:dyDescent="0.25"/>
  <cols>
    <col min="1" max="1" width="4.28515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377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378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40849</v>
      </c>
      <c r="C6" s="5" t="s">
        <v>379</v>
      </c>
      <c r="D6" s="5" t="s">
        <v>380</v>
      </c>
      <c r="E6" s="5" t="s">
        <v>433</v>
      </c>
      <c r="F6" s="4">
        <v>1012</v>
      </c>
      <c r="G6" s="4" t="s">
        <v>243</v>
      </c>
      <c r="H6" s="16">
        <v>90.2</v>
      </c>
    </row>
    <row r="7" spans="1:8" x14ac:dyDescent="0.25">
      <c r="B7" s="3">
        <v>40851</v>
      </c>
      <c r="C7" s="5" t="s">
        <v>381</v>
      </c>
      <c r="D7" s="5" t="s">
        <v>382</v>
      </c>
      <c r="E7" s="5" t="s">
        <v>434</v>
      </c>
      <c r="F7" s="5" t="s">
        <v>244</v>
      </c>
      <c r="G7" s="5" t="s">
        <v>369</v>
      </c>
      <c r="H7" s="16">
        <v>106.6</v>
      </c>
    </row>
    <row r="8" spans="1:8" x14ac:dyDescent="0.25">
      <c r="B8" s="3">
        <v>40851</v>
      </c>
      <c r="C8" s="5" t="s">
        <v>381</v>
      </c>
      <c r="D8" s="5" t="s">
        <v>382</v>
      </c>
      <c r="E8" s="5" t="s">
        <v>434</v>
      </c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40851</v>
      </c>
      <c r="C9" s="5" t="s">
        <v>383</v>
      </c>
      <c r="D9" s="5" t="s">
        <v>384</v>
      </c>
      <c r="E9" s="5" t="s">
        <v>385</v>
      </c>
      <c r="F9" s="5" t="s">
        <v>246</v>
      </c>
      <c r="G9" s="5" t="s">
        <v>370</v>
      </c>
      <c r="H9" s="16">
        <v>77.3</v>
      </c>
    </row>
    <row r="10" spans="1:8" x14ac:dyDescent="0.25">
      <c r="B10" s="3">
        <v>40851</v>
      </c>
      <c r="C10" s="5" t="s">
        <v>383</v>
      </c>
      <c r="D10" s="5" t="s">
        <v>384</v>
      </c>
      <c r="E10" s="5" t="s">
        <v>385</v>
      </c>
      <c r="F10" s="4">
        <v>1908</v>
      </c>
      <c r="G10" s="2" t="s">
        <v>10</v>
      </c>
      <c r="H10" s="16">
        <v>73.900000000000006</v>
      </c>
    </row>
    <row r="11" spans="1:8" x14ac:dyDescent="0.25">
      <c r="B11" s="3">
        <v>40851</v>
      </c>
      <c r="C11" s="5" t="s">
        <v>383</v>
      </c>
      <c r="D11" s="5" t="s">
        <v>384</v>
      </c>
      <c r="E11" s="5" t="s">
        <v>385</v>
      </c>
      <c r="F11" s="5" t="s">
        <v>565</v>
      </c>
      <c r="G11" s="5" t="s">
        <v>566</v>
      </c>
      <c r="H11" s="16">
        <v>283.5</v>
      </c>
    </row>
    <row r="12" spans="1:8" x14ac:dyDescent="0.25">
      <c r="B12" s="3">
        <v>41217</v>
      </c>
      <c r="C12" s="5" t="s">
        <v>496</v>
      </c>
      <c r="D12" s="5" t="s">
        <v>497</v>
      </c>
      <c r="E12" s="5" t="s">
        <v>498</v>
      </c>
      <c r="F12" s="5" t="s">
        <v>246</v>
      </c>
      <c r="G12" s="5" t="s">
        <v>370</v>
      </c>
      <c r="H12" s="16">
        <v>77.3</v>
      </c>
    </row>
    <row r="13" spans="1:8" x14ac:dyDescent="0.25">
      <c r="B13" s="3"/>
      <c r="C13" s="5"/>
      <c r="D13" s="5"/>
      <c r="E13" s="5"/>
      <c r="F13" s="5" t="s">
        <v>555</v>
      </c>
      <c r="G13" s="5" t="s">
        <v>554</v>
      </c>
      <c r="H13" s="16">
        <v>124.6</v>
      </c>
    </row>
    <row r="14" spans="1:8" x14ac:dyDescent="0.25">
      <c r="B14" s="3">
        <v>40851</v>
      </c>
      <c r="C14" s="5" t="s">
        <v>386</v>
      </c>
      <c r="D14" s="5" t="s">
        <v>387</v>
      </c>
      <c r="E14" s="5" t="s">
        <v>435</v>
      </c>
      <c r="F14" s="5" t="s">
        <v>246</v>
      </c>
      <c r="G14" s="5" t="s">
        <v>370</v>
      </c>
      <c r="H14" s="16">
        <v>77.3</v>
      </c>
    </row>
    <row r="15" spans="1:8" x14ac:dyDescent="0.25">
      <c r="B15" s="3">
        <v>40851</v>
      </c>
      <c r="C15" s="5" t="s">
        <v>388</v>
      </c>
      <c r="D15" s="5" t="s">
        <v>389</v>
      </c>
      <c r="E15" s="5" t="s">
        <v>436</v>
      </c>
      <c r="F15" s="5" t="s">
        <v>246</v>
      </c>
      <c r="G15" s="5" t="s">
        <v>370</v>
      </c>
      <c r="H15" s="16">
        <v>77.3</v>
      </c>
    </row>
    <row r="16" spans="1:8" x14ac:dyDescent="0.25">
      <c r="B16" s="3">
        <v>40852</v>
      </c>
      <c r="C16" s="5" t="s">
        <v>390</v>
      </c>
      <c r="D16" s="5" t="s">
        <v>391</v>
      </c>
      <c r="E16" s="5" t="s">
        <v>437</v>
      </c>
      <c r="F16" s="4">
        <v>1031</v>
      </c>
      <c r="G16" s="5" t="s">
        <v>556</v>
      </c>
      <c r="H16" s="16">
        <v>106.6</v>
      </c>
    </row>
    <row r="17" spans="2:8" x14ac:dyDescent="0.25">
      <c r="B17" s="3"/>
      <c r="C17" s="5"/>
      <c r="D17" s="5"/>
      <c r="E17" s="5"/>
      <c r="F17" s="4">
        <v>1908</v>
      </c>
      <c r="G17" s="2" t="s">
        <v>10</v>
      </c>
      <c r="H17" s="16">
        <v>73.900000000000006</v>
      </c>
    </row>
    <row r="18" spans="2:8" x14ac:dyDescent="0.25">
      <c r="B18" s="3"/>
      <c r="C18" s="5"/>
      <c r="D18" s="5"/>
      <c r="E18" s="5"/>
      <c r="F18" s="4">
        <v>1072</v>
      </c>
      <c r="G18" s="4" t="s">
        <v>66</v>
      </c>
      <c r="H18" s="16">
        <v>54.8</v>
      </c>
    </row>
    <row r="19" spans="2:8" x14ac:dyDescent="0.25">
      <c r="B19" s="3">
        <v>40852</v>
      </c>
      <c r="C19" s="5" t="s">
        <v>392</v>
      </c>
      <c r="D19" s="5" t="s">
        <v>393</v>
      </c>
      <c r="E19" s="5" t="s">
        <v>438</v>
      </c>
      <c r="F19" s="4">
        <v>1031</v>
      </c>
      <c r="G19" s="5" t="s">
        <v>556</v>
      </c>
      <c r="H19" s="16">
        <v>106.6</v>
      </c>
    </row>
    <row r="20" spans="2:8" x14ac:dyDescent="0.25">
      <c r="B20" s="3"/>
      <c r="C20" s="5"/>
      <c r="D20" s="5"/>
      <c r="E20" s="5"/>
      <c r="F20" s="4">
        <v>1908</v>
      </c>
      <c r="G20" s="2" t="s">
        <v>553</v>
      </c>
      <c r="H20" s="16">
        <f>73.9*2</f>
        <v>147.80000000000001</v>
      </c>
    </row>
    <row r="21" spans="2:8" x14ac:dyDescent="0.25">
      <c r="B21" s="3">
        <v>40852</v>
      </c>
      <c r="C21" s="5" t="s">
        <v>394</v>
      </c>
      <c r="D21" s="5" t="s">
        <v>395</v>
      </c>
      <c r="E21" s="5" t="s">
        <v>439</v>
      </c>
      <c r="F21" s="4">
        <v>1031</v>
      </c>
      <c r="G21" s="5" t="s">
        <v>556</v>
      </c>
      <c r="H21" s="16">
        <v>106.6</v>
      </c>
    </row>
    <row r="22" spans="2:8" x14ac:dyDescent="0.25">
      <c r="B22" s="3">
        <v>40852</v>
      </c>
      <c r="C22" s="5" t="s">
        <v>396</v>
      </c>
      <c r="D22" s="5" t="s">
        <v>397</v>
      </c>
      <c r="E22" s="5" t="s">
        <v>137</v>
      </c>
      <c r="F22" s="5" t="s">
        <v>361</v>
      </c>
      <c r="G22" s="5" t="s">
        <v>363</v>
      </c>
      <c r="H22" s="16">
        <v>77.3</v>
      </c>
    </row>
    <row r="23" spans="2:8" x14ac:dyDescent="0.25">
      <c r="B23" s="3"/>
      <c r="C23" s="5"/>
      <c r="D23" s="5"/>
      <c r="E23" s="5"/>
      <c r="F23" s="4">
        <v>3063</v>
      </c>
      <c r="G23" s="2" t="s">
        <v>499</v>
      </c>
      <c r="H23" s="16">
        <v>178.4</v>
      </c>
    </row>
    <row r="24" spans="2:8" x14ac:dyDescent="0.25">
      <c r="B24" s="3">
        <v>40852</v>
      </c>
      <c r="C24" s="5" t="s">
        <v>398</v>
      </c>
      <c r="D24" s="5" t="s">
        <v>399</v>
      </c>
      <c r="E24" s="5" t="s">
        <v>440</v>
      </c>
      <c r="F24" s="5" t="s">
        <v>361</v>
      </c>
      <c r="G24" s="5" t="s">
        <v>363</v>
      </c>
      <c r="H24" s="16">
        <v>77.3</v>
      </c>
    </row>
    <row r="25" spans="2:8" x14ac:dyDescent="0.25">
      <c r="B25" s="3">
        <v>40852</v>
      </c>
      <c r="C25" s="5" t="s">
        <v>401</v>
      </c>
      <c r="D25" s="5" t="s">
        <v>400</v>
      </c>
      <c r="E25" s="5" t="s">
        <v>441</v>
      </c>
      <c r="F25" s="5" t="s">
        <v>361</v>
      </c>
      <c r="G25" s="5" t="s">
        <v>363</v>
      </c>
      <c r="H25" s="16">
        <v>77.3</v>
      </c>
    </row>
    <row r="26" spans="2:8" x14ac:dyDescent="0.25">
      <c r="B26" s="3"/>
      <c r="C26" s="5"/>
      <c r="D26" s="5"/>
      <c r="E26" s="5"/>
      <c r="F26" s="5" t="s">
        <v>561</v>
      </c>
      <c r="G26" s="5" t="s">
        <v>562</v>
      </c>
      <c r="H26" s="16">
        <v>108.9</v>
      </c>
    </row>
    <row r="27" spans="2:8" x14ac:dyDescent="0.25">
      <c r="B27" s="3">
        <v>40852</v>
      </c>
      <c r="C27" s="5" t="s">
        <v>402</v>
      </c>
      <c r="D27" s="5" t="s">
        <v>403</v>
      </c>
      <c r="E27" s="5" t="s">
        <v>442</v>
      </c>
      <c r="F27" s="5" t="s">
        <v>361</v>
      </c>
      <c r="G27" s="5" t="s">
        <v>363</v>
      </c>
      <c r="H27" s="16">
        <v>77.3</v>
      </c>
    </row>
    <row r="28" spans="2:8" x14ac:dyDescent="0.25">
      <c r="B28" s="3">
        <v>40852</v>
      </c>
      <c r="C28" s="5" t="s">
        <v>404</v>
      </c>
      <c r="D28" s="5" t="s">
        <v>405</v>
      </c>
      <c r="E28" s="5" t="s">
        <v>443</v>
      </c>
      <c r="F28" s="5" t="s">
        <v>361</v>
      </c>
      <c r="G28" s="5" t="s">
        <v>363</v>
      </c>
      <c r="H28" s="16">
        <v>77.3</v>
      </c>
    </row>
    <row r="29" spans="2:8" x14ac:dyDescent="0.25">
      <c r="B29" s="3"/>
      <c r="C29" s="5"/>
      <c r="D29" s="5"/>
      <c r="E29" s="5"/>
      <c r="F29" s="4">
        <v>1908</v>
      </c>
      <c r="G29" s="2" t="s">
        <v>10</v>
      </c>
      <c r="H29" s="16">
        <v>73.900000000000006</v>
      </c>
    </row>
    <row r="30" spans="2:8" x14ac:dyDescent="0.25">
      <c r="B30" s="3">
        <v>40852</v>
      </c>
      <c r="C30" s="5" t="s">
        <v>406</v>
      </c>
      <c r="D30" s="5" t="s">
        <v>407</v>
      </c>
      <c r="E30" s="5" t="s">
        <v>444</v>
      </c>
      <c r="F30" s="5" t="s">
        <v>248</v>
      </c>
      <c r="G30" s="5" t="s">
        <v>366</v>
      </c>
      <c r="H30" s="16">
        <v>185.3</v>
      </c>
    </row>
    <row r="31" spans="2:8" x14ac:dyDescent="0.25">
      <c r="B31" s="3">
        <v>40852</v>
      </c>
      <c r="C31" s="5" t="s">
        <v>408</v>
      </c>
      <c r="D31" s="5" t="s">
        <v>409</v>
      </c>
      <c r="E31" s="5" t="s">
        <v>445</v>
      </c>
      <c r="F31" s="5" t="s">
        <v>361</v>
      </c>
      <c r="G31" s="5" t="s">
        <v>363</v>
      </c>
      <c r="H31" s="16">
        <v>77.3</v>
      </c>
    </row>
    <row r="32" spans="2:8" x14ac:dyDescent="0.25">
      <c r="B32" s="3">
        <v>40852</v>
      </c>
      <c r="C32" s="5" t="s">
        <v>557</v>
      </c>
      <c r="D32" s="5" t="s">
        <v>558</v>
      </c>
      <c r="E32" s="5" t="s">
        <v>152</v>
      </c>
      <c r="F32" s="5" t="s">
        <v>249</v>
      </c>
      <c r="G32" s="5" t="s">
        <v>367</v>
      </c>
      <c r="H32" s="16">
        <v>106.6</v>
      </c>
    </row>
    <row r="33" spans="2:8" x14ac:dyDescent="0.25">
      <c r="B33" s="3"/>
      <c r="C33" s="5"/>
      <c r="D33" s="5"/>
      <c r="E33" s="5"/>
      <c r="F33" s="5"/>
      <c r="G33" s="5"/>
      <c r="H33" s="16"/>
    </row>
    <row r="34" spans="2:8" x14ac:dyDescent="0.25">
      <c r="B34" s="3"/>
      <c r="C34" s="5"/>
      <c r="D34" s="5"/>
      <c r="E34" s="5"/>
      <c r="F34" s="5"/>
      <c r="G34" s="5"/>
      <c r="H34" s="16"/>
    </row>
    <row r="35" spans="2:8" x14ac:dyDescent="0.25">
      <c r="B35" s="3"/>
      <c r="C35" s="5"/>
      <c r="D35" s="5"/>
      <c r="E35" s="5"/>
      <c r="F35" s="5"/>
      <c r="G35" s="5"/>
      <c r="H35" s="16"/>
    </row>
    <row r="36" spans="2:8" x14ac:dyDescent="0.25">
      <c r="B36" s="3"/>
      <c r="C36" s="5"/>
      <c r="D36" s="5"/>
      <c r="E36" s="5"/>
      <c r="F36" s="5"/>
      <c r="G36" s="5"/>
      <c r="H36" s="16"/>
    </row>
    <row r="37" spans="2:8" x14ac:dyDescent="0.25">
      <c r="B37" s="3">
        <v>40853</v>
      </c>
      <c r="C37" s="5" t="s">
        <v>410</v>
      </c>
      <c r="D37" s="5" t="s">
        <v>411</v>
      </c>
      <c r="E37" s="5" t="s">
        <v>287</v>
      </c>
      <c r="F37" s="4">
        <v>1031</v>
      </c>
      <c r="G37" s="5" t="s">
        <v>556</v>
      </c>
      <c r="H37" s="16">
        <v>106.6</v>
      </c>
    </row>
    <row r="38" spans="2:8" x14ac:dyDescent="0.25">
      <c r="B38" s="3"/>
      <c r="C38" s="5"/>
      <c r="D38" s="5"/>
      <c r="E38" s="5"/>
      <c r="F38" s="4">
        <v>1908</v>
      </c>
      <c r="G38" s="2" t="s">
        <v>10</v>
      </c>
      <c r="H38" s="16">
        <v>73.900000000000006</v>
      </c>
    </row>
    <row r="39" spans="2:8" x14ac:dyDescent="0.25">
      <c r="B39" s="3">
        <v>40853</v>
      </c>
      <c r="C39" s="5" t="s">
        <v>412</v>
      </c>
      <c r="D39" s="5" t="s">
        <v>413</v>
      </c>
      <c r="E39" s="5" t="s">
        <v>137</v>
      </c>
      <c r="F39" s="4">
        <v>1031</v>
      </c>
      <c r="G39" s="5" t="s">
        <v>556</v>
      </c>
      <c r="H39" s="16">
        <v>106.6</v>
      </c>
    </row>
    <row r="40" spans="2:8" x14ac:dyDescent="0.25">
      <c r="B40" s="3">
        <v>40853</v>
      </c>
      <c r="C40" s="5" t="s">
        <v>414</v>
      </c>
      <c r="D40" s="5" t="s">
        <v>415</v>
      </c>
      <c r="E40" s="5" t="s">
        <v>297</v>
      </c>
      <c r="F40" s="4">
        <v>1031</v>
      </c>
      <c r="G40" s="5" t="s">
        <v>556</v>
      </c>
      <c r="H40" s="16">
        <v>106.6</v>
      </c>
    </row>
    <row r="41" spans="2:8" x14ac:dyDescent="0.25">
      <c r="B41" s="3">
        <v>40853</v>
      </c>
      <c r="C41" s="5" t="s">
        <v>416</v>
      </c>
      <c r="D41" s="5" t="s">
        <v>417</v>
      </c>
      <c r="E41" s="5" t="s">
        <v>446</v>
      </c>
      <c r="F41" s="5" t="s">
        <v>361</v>
      </c>
      <c r="G41" s="5" t="s">
        <v>363</v>
      </c>
      <c r="H41" s="16">
        <v>77.3</v>
      </c>
    </row>
    <row r="42" spans="2:8" x14ac:dyDescent="0.25">
      <c r="B42" s="3">
        <v>40853</v>
      </c>
      <c r="C42" s="5" t="s">
        <v>418</v>
      </c>
      <c r="D42" s="5" t="s">
        <v>419</v>
      </c>
      <c r="E42" s="5" t="s">
        <v>447</v>
      </c>
      <c r="F42" s="5" t="s">
        <v>361</v>
      </c>
      <c r="G42" s="5" t="s">
        <v>363</v>
      </c>
      <c r="H42" s="16">
        <v>77.3</v>
      </c>
    </row>
    <row r="43" spans="2:8" x14ac:dyDescent="0.25">
      <c r="B43" s="3">
        <v>40853</v>
      </c>
      <c r="C43" s="5" t="s">
        <v>420</v>
      </c>
      <c r="D43" s="5" t="s">
        <v>421</v>
      </c>
      <c r="E43" s="5" t="s">
        <v>441</v>
      </c>
      <c r="F43" s="5" t="s">
        <v>361</v>
      </c>
      <c r="G43" s="5" t="s">
        <v>363</v>
      </c>
      <c r="H43" s="16">
        <v>77.3</v>
      </c>
    </row>
    <row r="44" spans="2:8" x14ac:dyDescent="0.25">
      <c r="B44" s="3">
        <v>40853</v>
      </c>
      <c r="C44" s="5" t="s">
        <v>422</v>
      </c>
      <c r="D44" s="5" t="s">
        <v>423</v>
      </c>
      <c r="E44" s="5" t="s">
        <v>448</v>
      </c>
      <c r="F44" s="5" t="s">
        <v>361</v>
      </c>
      <c r="G44" s="5" t="s">
        <v>363</v>
      </c>
      <c r="H44" s="16">
        <v>77.3</v>
      </c>
    </row>
    <row r="45" spans="2:8" x14ac:dyDescent="0.25">
      <c r="B45" s="3"/>
      <c r="C45" s="5"/>
      <c r="D45" s="5"/>
      <c r="E45" s="5"/>
      <c r="F45" s="4">
        <v>1908</v>
      </c>
      <c r="G45" s="2" t="s">
        <v>10</v>
      </c>
      <c r="H45" s="16">
        <v>73.900000000000006</v>
      </c>
    </row>
    <row r="46" spans="2:8" x14ac:dyDescent="0.25">
      <c r="B46" s="3">
        <v>40853</v>
      </c>
      <c r="C46" s="5" t="s">
        <v>424</v>
      </c>
      <c r="D46" s="5" t="s">
        <v>568</v>
      </c>
      <c r="E46" s="5" t="s">
        <v>449</v>
      </c>
      <c r="F46" s="5" t="s">
        <v>361</v>
      </c>
      <c r="G46" s="5" t="s">
        <v>363</v>
      </c>
      <c r="H46" s="16">
        <v>77.3</v>
      </c>
    </row>
    <row r="47" spans="2:8" x14ac:dyDescent="0.25">
      <c r="B47" s="3">
        <v>40853</v>
      </c>
      <c r="C47" s="5" t="s">
        <v>425</v>
      </c>
      <c r="D47" s="5" t="s">
        <v>426</v>
      </c>
      <c r="E47" s="5" t="s">
        <v>450</v>
      </c>
      <c r="F47" s="5" t="s">
        <v>248</v>
      </c>
      <c r="G47" s="5" t="s">
        <v>366</v>
      </c>
      <c r="H47" s="16">
        <v>185.3</v>
      </c>
    </row>
    <row r="48" spans="2:8" x14ac:dyDescent="0.25">
      <c r="B48" s="3"/>
      <c r="C48" s="5"/>
      <c r="D48" s="5"/>
      <c r="E48" s="5"/>
      <c r="F48" s="5" t="s">
        <v>567</v>
      </c>
      <c r="G48" s="5" t="s">
        <v>500</v>
      </c>
      <c r="H48" s="16">
        <v>278.3</v>
      </c>
    </row>
    <row r="49" spans="2:8" x14ac:dyDescent="0.25">
      <c r="B49" s="3">
        <v>40853</v>
      </c>
      <c r="C49" s="5" t="s">
        <v>427</v>
      </c>
      <c r="D49" s="5" t="s">
        <v>569</v>
      </c>
      <c r="E49" s="5" t="s">
        <v>152</v>
      </c>
      <c r="F49" s="5" t="s">
        <v>249</v>
      </c>
      <c r="G49" s="5" t="s">
        <v>367</v>
      </c>
      <c r="H49" s="16">
        <v>106.6</v>
      </c>
    </row>
    <row r="50" spans="2:8" x14ac:dyDescent="0.25">
      <c r="B50" s="3">
        <v>40853</v>
      </c>
      <c r="C50" s="5" t="s">
        <v>428</v>
      </c>
      <c r="D50" s="5" t="s">
        <v>570</v>
      </c>
      <c r="E50" s="5" t="s">
        <v>451</v>
      </c>
      <c r="F50" s="5" t="s">
        <v>249</v>
      </c>
      <c r="G50" s="5" t="s">
        <v>367</v>
      </c>
      <c r="H50" s="16">
        <v>106.6</v>
      </c>
    </row>
    <row r="51" spans="2:8" x14ac:dyDescent="0.25">
      <c r="B51" s="3">
        <v>40853</v>
      </c>
      <c r="C51" s="5" t="s">
        <v>429</v>
      </c>
      <c r="D51" s="5" t="s">
        <v>571</v>
      </c>
      <c r="E51" s="5" t="s">
        <v>452</v>
      </c>
      <c r="F51" s="5" t="s">
        <v>249</v>
      </c>
      <c r="G51" s="5" t="s">
        <v>367</v>
      </c>
      <c r="H51" s="16">
        <v>106.6</v>
      </c>
    </row>
    <row r="52" spans="2:8" x14ac:dyDescent="0.25">
      <c r="B52" s="3">
        <v>40854</v>
      </c>
      <c r="C52" s="5" t="s">
        <v>430</v>
      </c>
      <c r="D52" s="5" t="s">
        <v>572</v>
      </c>
      <c r="E52" s="5" t="s">
        <v>453</v>
      </c>
      <c r="F52" s="5" t="s">
        <v>252</v>
      </c>
      <c r="G52" s="5" t="s">
        <v>251</v>
      </c>
      <c r="H52" s="16">
        <v>231.6</v>
      </c>
    </row>
    <row r="53" spans="2:8" x14ac:dyDescent="0.25">
      <c r="B53" s="3">
        <v>40854</v>
      </c>
      <c r="C53" s="5" t="s">
        <v>431</v>
      </c>
      <c r="D53" s="5" t="s">
        <v>573</v>
      </c>
      <c r="E53" s="5" t="s">
        <v>454</v>
      </c>
      <c r="F53" s="5" t="s">
        <v>559</v>
      </c>
      <c r="G53" s="5" t="s">
        <v>560</v>
      </c>
      <c r="H53" s="16">
        <v>106.6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>
        <v>40854</v>
      </c>
      <c r="C55" s="5" t="s">
        <v>432</v>
      </c>
      <c r="D55" s="5" t="s">
        <v>574</v>
      </c>
      <c r="E55" s="5" t="s">
        <v>455</v>
      </c>
      <c r="F55" s="5" t="s">
        <v>252</v>
      </c>
      <c r="G55" s="5" t="s">
        <v>251</v>
      </c>
      <c r="H55" s="16">
        <v>231.6</v>
      </c>
    </row>
    <row r="56" spans="2:8" x14ac:dyDescent="0.25">
      <c r="B56" s="3">
        <v>40854</v>
      </c>
      <c r="C56" s="5" t="s">
        <v>456</v>
      </c>
      <c r="D56" s="5" t="s">
        <v>575</v>
      </c>
      <c r="E56" s="5" t="s">
        <v>457</v>
      </c>
      <c r="F56" s="5" t="s">
        <v>252</v>
      </c>
      <c r="G56" s="5" t="s">
        <v>251</v>
      </c>
      <c r="H56" s="16">
        <v>231.6</v>
      </c>
    </row>
    <row r="57" spans="2:8" x14ac:dyDescent="0.25">
      <c r="B57" s="3">
        <v>40855</v>
      </c>
      <c r="C57" s="5" t="s">
        <v>501</v>
      </c>
      <c r="D57" s="5" t="s">
        <v>465</v>
      </c>
      <c r="E57" s="5" t="s">
        <v>459</v>
      </c>
      <c r="F57" s="4">
        <v>1012</v>
      </c>
      <c r="G57" s="4" t="s">
        <v>243</v>
      </c>
      <c r="H57" s="16">
        <v>90.2</v>
      </c>
    </row>
    <row r="58" spans="2:8" x14ac:dyDescent="0.25">
      <c r="B58" s="3">
        <v>40857</v>
      </c>
      <c r="C58" s="5" t="s">
        <v>458</v>
      </c>
      <c r="D58" s="5" t="s">
        <v>466</v>
      </c>
      <c r="E58" s="5" t="s">
        <v>266</v>
      </c>
      <c r="F58" s="4">
        <v>1012</v>
      </c>
      <c r="G58" s="4" t="s">
        <v>243</v>
      </c>
      <c r="H58" s="16">
        <v>90.2</v>
      </c>
    </row>
    <row r="59" spans="2:8" x14ac:dyDescent="0.25">
      <c r="B59" s="3">
        <v>40857</v>
      </c>
      <c r="C59" s="5" t="s">
        <v>460</v>
      </c>
      <c r="D59" s="5" t="s">
        <v>467</v>
      </c>
      <c r="E59" s="5" t="s">
        <v>174</v>
      </c>
      <c r="F59" s="4">
        <v>1010</v>
      </c>
      <c r="G59" s="4" t="s">
        <v>65</v>
      </c>
      <c r="H59" s="16">
        <v>51.6</v>
      </c>
    </row>
    <row r="60" spans="2:8" x14ac:dyDescent="0.25">
      <c r="B60" s="3"/>
      <c r="C60" s="5"/>
      <c r="D60" s="5"/>
      <c r="E60" s="5"/>
      <c r="F60" s="4">
        <v>1908</v>
      </c>
      <c r="G60" s="2" t="s">
        <v>10</v>
      </c>
      <c r="H60" s="16">
        <v>73.900000000000006</v>
      </c>
    </row>
    <row r="61" spans="2:8" x14ac:dyDescent="0.25">
      <c r="B61" s="3">
        <v>40857</v>
      </c>
      <c r="C61" s="5" t="s">
        <v>461</v>
      </c>
      <c r="D61" s="5" t="s">
        <v>468</v>
      </c>
      <c r="E61" s="5" t="s">
        <v>462</v>
      </c>
      <c r="F61" s="4">
        <v>1010</v>
      </c>
      <c r="G61" s="4" t="s">
        <v>65</v>
      </c>
      <c r="H61" s="16">
        <v>51.6</v>
      </c>
    </row>
    <row r="62" spans="2:8" x14ac:dyDescent="0.25">
      <c r="B62" s="3">
        <v>40857</v>
      </c>
      <c r="C62" s="5" t="s">
        <v>463</v>
      </c>
      <c r="D62" s="5" t="s">
        <v>469</v>
      </c>
      <c r="E62" s="5" t="s">
        <v>464</v>
      </c>
      <c r="F62" s="4">
        <v>1010</v>
      </c>
      <c r="G62" s="4" t="s">
        <v>65</v>
      </c>
      <c r="H62" s="16">
        <v>51.6</v>
      </c>
    </row>
    <row r="63" spans="2:8" x14ac:dyDescent="0.25">
      <c r="B63" s="3">
        <v>40857</v>
      </c>
      <c r="C63" s="5" t="s">
        <v>471</v>
      </c>
      <c r="D63" s="5" t="s">
        <v>470</v>
      </c>
      <c r="E63" s="5" t="s">
        <v>472</v>
      </c>
      <c r="F63" s="4">
        <v>1010</v>
      </c>
      <c r="G63" s="4" t="s">
        <v>65</v>
      </c>
      <c r="H63" s="16">
        <v>51.6</v>
      </c>
    </row>
    <row r="64" spans="2:8" x14ac:dyDescent="0.25">
      <c r="B64" s="3"/>
      <c r="C64" s="5"/>
      <c r="D64" s="5"/>
      <c r="E64" s="5"/>
      <c r="F64" s="4">
        <v>1908</v>
      </c>
      <c r="G64" s="2" t="s">
        <v>10</v>
      </c>
      <c r="H64" s="16">
        <v>73.900000000000006</v>
      </c>
    </row>
    <row r="65" spans="2:8" x14ac:dyDescent="0.25">
      <c r="B65" s="3">
        <v>40857</v>
      </c>
      <c r="C65" s="5" t="s">
        <v>473</v>
      </c>
      <c r="D65" s="5" t="s">
        <v>474</v>
      </c>
      <c r="E65" s="5" t="s">
        <v>475</v>
      </c>
      <c r="F65" s="4">
        <v>1012</v>
      </c>
      <c r="G65" s="4" t="s">
        <v>243</v>
      </c>
      <c r="H65" s="16">
        <v>90.2</v>
      </c>
    </row>
    <row r="66" spans="2:8" x14ac:dyDescent="0.25">
      <c r="B66" s="3">
        <v>40857</v>
      </c>
      <c r="C66" s="5" t="s">
        <v>460</v>
      </c>
      <c r="D66" s="5" t="s">
        <v>467</v>
      </c>
      <c r="E66" s="5" t="s">
        <v>476</v>
      </c>
      <c r="F66" s="4">
        <v>1010</v>
      </c>
      <c r="G66" s="4" t="s">
        <v>65</v>
      </c>
      <c r="H66" s="16">
        <v>51.6</v>
      </c>
    </row>
    <row r="67" spans="2:8" x14ac:dyDescent="0.25">
      <c r="B67" s="3">
        <v>40857</v>
      </c>
      <c r="C67" s="5" t="s">
        <v>477</v>
      </c>
      <c r="D67" s="5" t="s">
        <v>478</v>
      </c>
      <c r="E67" s="5" t="s">
        <v>315</v>
      </c>
      <c r="F67" s="4">
        <v>1010</v>
      </c>
      <c r="G67" s="4" t="s">
        <v>65</v>
      </c>
      <c r="H67" s="16">
        <v>51.6</v>
      </c>
    </row>
    <row r="68" spans="2:8" x14ac:dyDescent="0.25">
      <c r="B68" s="3"/>
      <c r="C68" s="5"/>
      <c r="D68" s="5"/>
      <c r="E68" s="5"/>
      <c r="F68" s="5" t="s">
        <v>563</v>
      </c>
      <c r="G68" s="5" t="s">
        <v>564</v>
      </c>
      <c r="H68" s="16">
        <v>136.5</v>
      </c>
    </row>
    <row r="69" spans="2:8" x14ac:dyDescent="0.25">
      <c r="B69" s="3">
        <v>40857</v>
      </c>
      <c r="C69" s="5" t="s">
        <v>234</v>
      </c>
      <c r="D69" s="5" t="s">
        <v>235</v>
      </c>
      <c r="E69" s="5" t="s">
        <v>479</v>
      </c>
      <c r="F69" s="5" t="s">
        <v>244</v>
      </c>
      <c r="G69" s="5" t="s">
        <v>369</v>
      </c>
      <c r="H69" s="16">
        <v>106.6</v>
      </c>
    </row>
    <row r="70" spans="2:8" x14ac:dyDescent="0.25">
      <c r="B70" s="3"/>
      <c r="C70" s="5"/>
      <c r="D70" s="5"/>
      <c r="E70" s="5"/>
      <c r="F70" s="4">
        <v>1908</v>
      </c>
      <c r="G70" s="2" t="s">
        <v>10</v>
      </c>
      <c r="H70" s="16">
        <v>73.900000000000006</v>
      </c>
    </row>
    <row r="71" spans="2:8" x14ac:dyDescent="0.25">
      <c r="B71" s="3"/>
      <c r="C71" s="5"/>
      <c r="D71" s="5"/>
      <c r="E71" s="5"/>
      <c r="F71" s="4"/>
      <c r="G71" s="2"/>
      <c r="H71" s="16"/>
    </row>
    <row r="72" spans="2:8" x14ac:dyDescent="0.25">
      <c r="B72" s="3"/>
      <c r="C72" s="5"/>
      <c r="D72" s="5"/>
      <c r="E72" s="5"/>
      <c r="F72" s="4"/>
      <c r="G72" s="2"/>
      <c r="H72" s="16"/>
    </row>
    <row r="73" spans="2:8" x14ac:dyDescent="0.25">
      <c r="B73" s="3"/>
      <c r="C73" s="5"/>
      <c r="D73" s="5"/>
      <c r="E73" s="5"/>
      <c r="F73" s="4"/>
      <c r="G73" s="2"/>
      <c r="H73" s="16"/>
    </row>
    <row r="74" spans="2:8" x14ac:dyDescent="0.25">
      <c r="B74" s="3">
        <v>40857</v>
      </c>
      <c r="C74" s="5" t="s">
        <v>480</v>
      </c>
      <c r="D74" s="5" t="s">
        <v>481</v>
      </c>
      <c r="E74" s="5" t="s">
        <v>482</v>
      </c>
      <c r="F74" s="4">
        <v>1010</v>
      </c>
      <c r="G74" s="4" t="s">
        <v>65</v>
      </c>
      <c r="H74" s="16">
        <v>51.6</v>
      </c>
    </row>
    <row r="75" spans="2:8" x14ac:dyDescent="0.25">
      <c r="B75" s="3"/>
      <c r="C75" s="5"/>
      <c r="D75" s="5"/>
      <c r="E75" s="5"/>
      <c r="F75" s="4">
        <v>1908</v>
      </c>
      <c r="G75" s="2" t="s">
        <v>10</v>
      </c>
      <c r="H75" s="16">
        <v>73.900000000000006</v>
      </c>
    </row>
    <row r="76" spans="2:8" x14ac:dyDescent="0.25">
      <c r="B76" s="3">
        <v>40857</v>
      </c>
      <c r="C76" s="5" t="s">
        <v>480</v>
      </c>
      <c r="D76" s="5" t="s">
        <v>481</v>
      </c>
      <c r="E76" s="5" t="s">
        <v>483</v>
      </c>
      <c r="F76" s="5" t="s">
        <v>246</v>
      </c>
      <c r="G76" s="5" t="s">
        <v>363</v>
      </c>
      <c r="H76" s="16">
        <v>77.3</v>
      </c>
    </row>
    <row r="77" spans="2:8" x14ac:dyDescent="0.25">
      <c r="B77" s="3">
        <v>40861</v>
      </c>
      <c r="C77" s="5" t="s">
        <v>484</v>
      </c>
      <c r="D77" s="5" t="s">
        <v>485</v>
      </c>
      <c r="E77" s="5" t="s">
        <v>459</v>
      </c>
      <c r="F77" s="4">
        <v>1012</v>
      </c>
      <c r="G77" s="4" t="s">
        <v>243</v>
      </c>
      <c r="H77" s="16">
        <v>90.2</v>
      </c>
    </row>
    <row r="78" spans="2:8" x14ac:dyDescent="0.25">
      <c r="B78" s="3"/>
      <c r="C78" s="5"/>
      <c r="D78" s="5"/>
      <c r="E78" s="5"/>
      <c r="F78" s="4">
        <v>1908</v>
      </c>
      <c r="G78" s="2" t="s">
        <v>552</v>
      </c>
      <c r="H78" s="16">
        <f>73.9*3</f>
        <v>221.70000000000002</v>
      </c>
    </row>
    <row r="79" spans="2:8" x14ac:dyDescent="0.25">
      <c r="B79" s="3">
        <v>40863</v>
      </c>
      <c r="C79" s="5" t="s">
        <v>486</v>
      </c>
      <c r="D79" s="5" t="s">
        <v>487</v>
      </c>
      <c r="E79" s="5" t="s">
        <v>236</v>
      </c>
      <c r="F79" s="4">
        <v>1012</v>
      </c>
      <c r="G79" s="4" t="s">
        <v>243</v>
      </c>
      <c r="H79" s="16">
        <v>90.2</v>
      </c>
    </row>
    <row r="80" spans="2:8" x14ac:dyDescent="0.25">
      <c r="B80" s="3"/>
      <c r="C80" s="5"/>
      <c r="D80" s="5"/>
      <c r="E80" s="5"/>
      <c r="F80" s="4">
        <v>1072</v>
      </c>
      <c r="G80" s="4" t="s">
        <v>66</v>
      </c>
      <c r="H80" s="16">
        <v>54.8</v>
      </c>
    </row>
    <row r="81" spans="2:8" x14ac:dyDescent="0.25">
      <c r="B81" s="3"/>
      <c r="C81" s="5"/>
      <c r="D81" s="5"/>
      <c r="E81" s="5"/>
      <c r="F81" s="4">
        <v>1908</v>
      </c>
      <c r="G81" s="2" t="s">
        <v>10</v>
      </c>
      <c r="H81" s="16">
        <v>73.900000000000006</v>
      </c>
    </row>
    <row r="82" spans="2:8" x14ac:dyDescent="0.25">
      <c r="B82" s="3">
        <v>40863</v>
      </c>
      <c r="C82" s="5" t="s">
        <v>488</v>
      </c>
      <c r="D82" s="5" t="s">
        <v>487</v>
      </c>
      <c r="E82" s="5" t="s">
        <v>489</v>
      </c>
      <c r="F82" s="4">
        <v>1012</v>
      </c>
      <c r="G82" s="4" t="s">
        <v>243</v>
      </c>
      <c r="H82" s="16">
        <v>90.2</v>
      </c>
    </row>
    <row r="83" spans="2:8" x14ac:dyDescent="0.25">
      <c r="B83" s="3">
        <v>40868</v>
      </c>
      <c r="C83" s="5" t="s">
        <v>490</v>
      </c>
      <c r="D83" s="5" t="s">
        <v>491</v>
      </c>
      <c r="E83" s="5" t="s">
        <v>492</v>
      </c>
      <c r="F83" s="4">
        <v>1012</v>
      </c>
      <c r="G83" s="4" t="s">
        <v>243</v>
      </c>
      <c r="H83" s="16">
        <v>90.2</v>
      </c>
    </row>
    <row r="84" spans="2:8" ht="14.45" customHeight="1" x14ac:dyDescent="0.25">
      <c r="B84" s="3"/>
      <c r="C84" s="5"/>
      <c r="D84" s="5"/>
      <c r="E84" s="5"/>
      <c r="F84" s="4">
        <v>1072</v>
      </c>
      <c r="G84" s="4" t="s">
        <v>66</v>
      </c>
      <c r="H84" s="16">
        <v>54.8</v>
      </c>
    </row>
    <row r="85" spans="2:8" ht="14.45" customHeight="1" x14ac:dyDescent="0.25">
      <c r="B85" s="3"/>
      <c r="C85" s="5"/>
      <c r="D85" s="5"/>
      <c r="E85" s="5"/>
      <c r="F85" s="4">
        <v>1908</v>
      </c>
      <c r="G85" s="2" t="s">
        <v>10</v>
      </c>
      <c r="H85" s="16">
        <v>73.900000000000006</v>
      </c>
    </row>
    <row r="86" spans="2:8" ht="14.45" customHeight="1" x14ac:dyDescent="0.25">
      <c r="B86" s="3">
        <v>40870</v>
      </c>
      <c r="C86" s="5" t="s">
        <v>493</v>
      </c>
      <c r="D86" s="5" t="s">
        <v>494</v>
      </c>
      <c r="E86" s="5" t="s">
        <v>495</v>
      </c>
      <c r="F86" s="5" t="s">
        <v>244</v>
      </c>
      <c r="G86" s="5" t="s">
        <v>369</v>
      </c>
      <c r="H86" s="16">
        <v>106.6</v>
      </c>
    </row>
    <row r="87" spans="2:8" x14ac:dyDescent="0.25">
      <c r="B87" s="3">
        <v>41236</v>
      </c>
      <c r="C87" s="5" t="s">
        <v>502</v>
      </c>
      <c r="D87" s="5" t="s">
        <v>503</v>
      </c>
      <c r="E87" s="5" t="s">
        <v>504</v>
      </c>
      <c r="F87" s="5" t="s">
        <v>246</v>
      </c>
      <c r="G87" s="5" t="s">
        <v>370</v>
      </c>
      <c r="H87" s="16">
        <v>77.3</v>
      </c>
    </row>
    <row r="88" spans="2:8" x14ac:dyDescent="0.25">
      <c r="B88" s="3">
        <v>41236</v>
      </c>
      <c r="C88" s="5" t="s">
        <v>505</v>
      </c>
      <c r="D88" s="5" t="s">
        <v>506</v>
      </c>
      <c r="E88" s="5" t="s">
        <v>507</v>
      </c>
      <c r="F88" s="5" t="s">
        <v>246</v>
      </c>
      <c r="G88" s="5" t="s">
        <v>370</v>
      </c>
      <c r="H88" s="16">
        <v>77.3</v>
      </c>
    </row>
    <row r="89" spans="2:8" x14ac:dyDescent="0.25">
      <c r="B89" s="3">
        <v>41236</v>
      </c>
      <c r="C89" s="5" t="s">
        <v>508</v>
      </c>
      <c r="D89" s="5" t="s">
        <v>509</v>
      </c>
      <c r="E89" s="5" t="s">
        <v>510</v>
      </c>
      <c r="F89" s="5" t="s">
        <v>246</v>
      </c>
      <c r="G89" s="5" t="s">
        <v>370</v>
      </c>
      <c r="H89" s="16">
        <v>77.3</v>
      </c>
    </row>
    <row r="90" spans="2:8" x14ac:dyDescent="0.25">
      <c r="B90" s="3">
        <v>41236</v>
      </c>
      <c r="C90" s="5" t="s">
        <v>511</v>
      </c>
      <c r="D90" s="5" t="s">
        <v>512</v>
      </c>
      <c r="E90" s="5" t="s">
        <v>513</v>
      </c>
      <c r="F90" s="5" t="s">
        <v>248</v>
      </c>
      <c r="G90" s="5" t="s">
        <v>366</v>
      </c>
      <c r="H90" s="16">
        <v>185.3</v>
      </c>
    </row>
    <row r="91" spans="2:8" x14ac:dyDescent="0.25">
      <c r="B91" s="3">
        <v>41236</v>
      </c>
      <c r="C91" s="5" t="s">
        <v>514</v>
      </c>
      <c r="D91" s="5" t="s">
        <v>576</v>
      </c>
      <c r="E91" s="5" t="s">
        <v>515</v>
      </c>
      <c r="F91" s="5" t="s">
        <v>249</v>
      </c>
      <c r="G91" s="5" t="s">
        <v>367</v>
      </c>
      <c r="H91" s="16">
        <v>106.6</v>
      </c>
    </row>
    <row r="92" spans="2:8" x14ac:dyDescent="0.25">
      <c r="B92" s="3">
        <v>41236</v>
      </c>
      <c r="C92" s="5" t="s">
        <v>516</v>
      </c>
      <c r="D92" s="5" t="s">
        <v>577</v>
      </c>
      <c r="E92" s="5" t="s">
        <v>517</v>
      </c>
      <c r="F92" s="5" t="s">
        <v>249</v>
      </c>
      <c r="G92" s="5" t="s">
        <v>367</v>
      </c>
      <c r="H92" s="16">
        <v>106.6</v>
      </c>
    </row>
    <row r="93" spans="2:8" x14ac:dyDescent="0.25">
      <c r="B93" s="3">
        <v>41236</v>
      </c>
      <c r="C93" s="5" t="s">
        <v>518</v>
      </c>
      <c r="D93" s="5" t="s">
        <v>578</v>
      </c>
      <c r="E93" s="5" t="s">
        <v>519</v>
      </c>
      <c r="F93" s="5" t="s">
        <v>249</v>
      </c>
      <c r="G93" s="5" t="s">
        <v>367</v>
      </c>
      <c r="H93" s="16">
        <v>106.6</v>
      </c>
    </row>
    <row r="94" spans="2:8" x14ac:dyDescent="0.25">
      <c r="B94" s="3"/>
      <c r="C94" s="5"/>
      <c r="D94" s="5"/>
      <c r="E94" s="5"/>
      <c r="F94" s="4">
        <v>1908</v>
      </c>
      <c r="G94" s="2" t="s">
        <v>10</v>
      </c>
      <c r="H94" s="16">
        <v>73.900000000000006</v>
      </c>
    </row>
    <row r="95" spans="2:8" x14ac:dyDescent="0.25">
      <c r="B95" s="3">
        <v>41236</v>
      </c>
      <c r="C95" s="5" t="s">
        <v>520</v>
      </c>
      <c r="D95" s="5" t="s">
        <v>579</v>
      </c>
      <c r="E95" s="5" t="s">
        <v>521</v>
      </c>
      <c r="F95" s="5" t="s">
        <v>249</v>
      </c>
      <c r="G95" s="5" t="s">
        <v>367</v>
      </c>
      <c r="H95" s="16">
        <v>106.6</v>
      </c>
    </row>
    <row r="96" spans="2:8" x14ac:dyDescent="0.25">
      <c r="B96" s="3"/>
      <c r="C96" s="5"/>
      <c r="D96" s="5"/>
      <c r="E96" s="5"/>
      <c r="F96" s="4">
        <v>1908</v>
      </c>
      <c r="G96" s="2" t="s">
        <v>10</v>
      </c>
      <c r="H96" s="16">
        <v>73.900000000000006</v>
      </c>
    </row>
    <row r="97" spans="2:8" x14ac:dyDescent="0.25">
      <c r="B97" s="3">
        <v>41236</v>
      </c>
      <c r="C97" s="5" t="s">
        <v>522</v>
      </c>
      <c r="D97" s="5" t="s">
        <v>580</v>
      </c>
      <c r="E97" s="5" t="s">
        <v>523</v>
      </c>
      <c r="F97" s="5" t="s">
        <v>249</v>
      </c>
      <c r="G97" s="5" t="s">
        <v>367</v>
      </c>
      <c r="H97" s="16">
        <v>106.6</v>
      </c>
    </row>
    <row r="98" spans="2:8" x14ac:dyDescent="0.25">
      <c r="B98" s="3"/>
      <c r="C98" s="5"/>
      <c r="D98" s="5"/>
      <c r="E98" s="5"/>
      <c r="F98" s="4">
        <v>1072</v>
      </c>
      <c r="G98" s="4" t="s">
        <v>66</v>
      </c>
      <c r="H98" s="16">
        <v>54.8</v>
      </c>
    </row>
    <row r="99" spans="2:8" x14ac:dyDescent="0.25">
      <c r="B99" s="3"/>
      <c r="C99" s="5"/>
      <c r="D99" s="5"/>
      <c r="E99" s="5"/>
      <c r="F99" s="4">
        <v>1908</v>
      </c>
      <c r="G99" s="2" t="s">
        <v>10</v>
      </c>
      <c r="H99" s="16">
        <v>73.900000000000006</v>
      </c>
    </row>
    <row r="100" spans="2:8" x14ac:dyDescent="0.25">
      <c r="B100" s="3">
        <v>41237</v>
      </c>
      <c r="C100" s="5" t="s">
        <v>524</v>
      </c>
      <c r="D100" s="5" t="s">
        <v>581</v>
      </c>
      <c r="E100" s="5" t="s">
        <v>525</v>
      </c>
      <c r="F100" s="5" t="s">
        <v>252</v>
      </c>
      <c r="G100" s="5" t="s">
        <v>251</v>
      </c>
      <c r="H100" s="16">
        <v>231.6</v>
      </c>
    </row>
    <row r="101" spans="2:8" x14ac:dyDescent="0.25">
      <c r="B101" s="3">
        <v>41237</v>
      </c>
      <c r="C101" s="5" t="s">
        <v>526</v>
      </c>
      <c r="D101" s="5" t="s">
        <v>582</v>
      </c>
      <c r="E101" s="5" t="s">
        <v>527</v>
      </c>
      <c r="F101" s="5" t="s">
        <v>559</v>
      </c>
      <c r="G101" s="5" t="s">
        <v>560</v>
      </c>
      <c r="H101" s="16">
        <v>106.6</v>
      </c>
    </row>
    <row r="102" spans="2:8" x14ac:dyDescent="0.25">
      <c r="B102" s="3"/>
      <c r="C102" s="5"/>
      <c r="D102" s="5"/>
      <c r="E102" s="5"/>
      <c r="F102" s="4">
        <v>1072</v>
      </c>
      <c r="G102" s="4" t="s">
        <v>66</v>
      </c>
      <c r="H102" s="16">
        <v>54.8</v>
      </c>
    </row>
    <row r="103" spans="2:8" x14ac:dyDescent="0.25">
      <c r="B103" s="3">
        <v>41237</v>
      </c>
      <c r="C103" s="5" t="s">
        <v>528</v>
      </c>
      <c r="D103" s="5" t="s">
        <v>583</v>
      </c>
      <c r="E103" s="5" t="s">
        <v>529</v>
      </c>
      <c r="F103" s="5" t="s">
        <v>559</v>
      </c>
      <c r="G103" s="5" t="s">
        <v>560</v>
      </c>
      <c r="H103" s="16">
        <v>106.6</v>
      </c>
    </row>
    <row r="104" spans="2:8" x14ac:dyDescent="0.25">
      <c r="B104" s="3"/>
      <c r="C104" s="5"/>
      <c r="D104" s="5"/>
      <c r="E104" s="5"/>
      <c r="F104" s="4">
        <v>1908</v>
      </c>
      <c r="G104" s="2" t="s">
        <v>10</v>
      </c>
      <c r="H104" s="16">
        <v>73.900000000000006</v>
      </c>
    </row>
    <row r="105" spans="2:8" x14ac:dyDescent="0.25">
      <c r="B105" s="3"/>
      <c r="C105" s="5"/>
      <c r="D105" s="5"/>
      <c r="E105" s="5"/>
      <c r="F105" s="4">
        <v>1072</v>
      </c>
      <c r="G105" s="4" t="s">
        <v>66</v>
      </c>
      <c r="H105" s="16">
        <v>54.8</v>
      </c>
    </row>
    <row r="106" spans="2:8" x14ac:dyDescent="0.25">
      <c r="B106" s="3"/>
      <c r="C106" s="5"/>
      <c r="D106" s="5"/>
      <c r="E106" s="5"/>
      <c r="F106" s="4"/>
      <c r="G106" s="4"/>
      <c r="H106" s="16"/>
    </row>
    <row r="107" spans="2:8" x14ac:dyDescent="0.25">
      <c r="B107" s="3"/>
      <c r="C107" s="5"/>
      <c r="D107" s="5"/>
      <c r="E107" s="5"/>
      <c r="F107" s="4"/>
      <c r="G107" s="4"/>
      <c r="H107" s="16"/>
    </row>
    <row r="108" spans="2:8" x14ac:dyDescent="0.25">
      <c r="B108" s="3"/>
      <c r="C108" s="5"/>
      <c r="D108" s="5"/>
      <c r="E108" s="5"/>
      <c r="F108" s="4"/>
      <c r="G108" s="4"/>
      <c r="H108" s="16"/>
    </row>
    <row r="109" spans="2:8" x14ac:dyDescent="0.25">
      <c r="B109" s="3"/>
      <c r="C109" s="5"/>
      <c r="D109" s="5"/>
      <c r="E109" s="5"/>
      <c r="F109" s="4"/>
      <c r="G109" s="4"/>
      <c r="H109" s="16"/>
    </row>
    <row r="110" spans="2:8" x14ac:dyDescent="0.25">
      <c r="B110" s="3"/>
      <c r="C110" s="5"/>
      <c r="D110" s="5"/>
      <c r="E110" s="5"/>
      <c r="F110" s="4"/>
      <c r="G110" s="4"/>
      <c r="H110" s="16"/>
    </row>
    <row r="111" spans="2:8" x14ac:dyDescent="0.25">
      <c r="B111" s="3">
        <v>41237</v>
      </c>
      <c r="C111" s="5" t="s">
        <v>530</v>
      </c>
      <c r="D111" s="5" t="s">
        <v>584</v>
      </c>
      <c r="E111" s="5" t="s">
        <v>531</v>
      </c>
      <c r="F111" s="5" t="s">
        <v>559</v>
      </c>
      <c r="G111" s="5" t="s">
        <v>560</v>
      </c>
      <c r="H111" s="16">
        <v>106.6</v>
      </c>
    </row>
    <row r="112" spans="2:8" x14ac:dyDescent="0.25">
      <c r="B112" s="3"/>
      <c r="C112" s="5"/>
      <c r="D112" s="5"/>
      <c r="E112" s="5"/>
      <c r="F112" s="4">
        <v>1908</v>
      </c>
      <c r="G112" s="2" t="s">
        <v>10</v>
      </c>
      <c r="H112" s="16">
        <v>73.900000000000006</v>
      </c>
    </row>
    <row r="113" spans="2:8" x14ac:dyDescent="0.25">
      <c r="B113" s="3">
        <v>41237</v>
      </c>
      <c r="C113" s="5" t="s">
        <v>532</v>
      </c>
      <c r="D113" s="5" t="s">
        <v>533</v>
      </c>
      <c r="E113" s="5" t="s">
        <v>534</v>
      </c>
      <c r="F113" s="5" t="s">
        <v>559</v>
      </c>
      <c r="G113" s="5" t="s">
        <v>560</v>
      </c>
      <c r="H113" s="16">
        <v>106.6</v>
      </c>
    </row>
    <row r="114" spans="2:8" x14ac:dyDescent="0.25">
      <c r="B114" s="3">
        <v>41237</v>
      </c>
      <c r="C114" s="5" t="s">
        <v>535</v>
      </c>
      <c r="D114" s="5" t="s">
        <v>585</v>
      </c>
      <c r="E114" s="5" t="s">
        <v>536</v>
      </c>
      <c r="F114" s="5" t="s">
        <v>252</v>
      </c>
      <c r="G114" s="5" t="s">
        <v>251</v>
      </c>
      <c r="H114" s="16">
        <v>231.6</v>
      </c>
    </row>
    <row r="115" spans="2:8" x14ac:dyDescent="0.25">
      <c r="B115" s="3">
        <v>41237</v>
      </c>
      <c r="C115" s="5" t="s">
        <v>537</v>
      </c>
      <c r="D115" s="5" t="s">
        <v>586</v>
      </c>
      <c r="E115" s="5" t="s">
        <v>538</v>
      </c>
      <c r="F115" s="5" t="s">
        <v>252</v>
      </c>
      <c r="G115" s="5" t="s">
        <v>251</v>
      </c>
      <c r="H115" s="16">
        <v>231.6</v>
      </c>
    </row>
    <row r="116" spans="2:8" x14ac:dyDescent="0.25">
      <c r="B116" s="3">
        <v>41237</v>
      </c>
      <c r="C116" s="5" t="s">
        <v>535</v>
      </c>
      <c r="D116" s="5" t="s">
        <v>585</v>
      </c>
      <c r="E116" s="5" t="s">
        <v>539</v>
      </c>
      <c r="F116" s="5" t="s">
        <v>252</v>
      </c>
      <c r="G116" s="5" t="s">
        <v>251</v>
      </c>
      <c r="H116" s="16">
        <v>231.6</v>
      </c>
    </row>
    <row r="117" spans="2:8" x14ac:dyDescent="0.25">
      <c r="B117" s="3">
        <v>41237</v>
      </c>
      <c r="C117" s="5" t="s">
        <v>540</v>
      </c>
      <c r="D117" s="5" t="s">
        <v>587</v>
      </c>
      <c r="E117" s="5" t="s">
        <v>541</v>
      </c>
      <c r="F117" s="5" t="s">
        <v>559</v>
      </c>
      <c r="G117" s="5" t="s">
        <v>560</v>
      </c>
      <c r="H117" s="16">
        <v>106.6</v>
      </c>
    </row>
    <row r="118" spans="2:8" x14ac:dyDescent="0.25">
      <c r="B118" s="3"/>
      <c r="C118" s="5"/>
      <c r="D118" s="5"/>
      <c r="E118" s="5"/>
      <c r="F118" s="5" t="s">
        <v>561</v>
      </c>
      <c r="G118" s="5" t="s">
        <v>562</v>
      </c>
      <c r="H118" s="16">
        <v>108.9</v>
      </c>
    </row>
    <row r="119" spans="2:8" x14ac:dyDescent="0.25">
      <c r="B119" s="3">
        <v>41237</v>
      </c>
      <c r="C119" s="5" t="s">
        <v>526</v>
      </c>
      <c r="D119" s="5" t="s">
        <v>582</v>
      </c>
      <c r="E119" s="5" t="s">
        <v>542</v>
      </c>
      <c r="F119" s="5" t="s">
        <v>559</v>
      </c>
      <c r="G119" s="5" t="s">
        <v>560</v>
      </c>
      <c r="H119" s="16">
        <v>106.6</v>
      </c>
    </row>
    <row r="120" spans="2:8" x14ac:dyDescent="0.25">
      <c r="B120" s="3">
        <v>41237</v>
      </c>
      <c r="C120" s="5" t="s">
        <v>543</v>
      </c>
      <c r="D120" s="5" t="s">
        <v>544</v>
      </c>
      <c r="E120" s="5" t="s">
        <v>545</v>
      </c>
      <c r="F120" s="4">
        <v>1012</v>
      </c>
      <c r="G120" s="4" t="s">
        <v>243</v>
      </c>
      <c r="H120" s="16">
        <v>90.2</v>
      </c>
    </row>
    <row r="121" spans="2:8" x14ac:dyDescent="0.25">
      <c r="B121" s="3"/>
      <c r="C121" s="5"/>
      <c r="D121" s="5"/>
      <c r="E121" s="5"/>
      <c r="F121" s="5" t="s">
        <v>561</v>
      </c>
      <c r="G121" s="5" t="s">
        <v>562</v>
      </c>
      <c r="H121" s="16">
        <v>108.9</v>
      </c>
    </row>
    <row r="122" spans="2:8" x14ac:dyDescent="0.25">
      <c r="B122" s="3">
        <v>41238</v>
      </c>
      <c r="C122" s="5" t="s">
        <v>588</v>
      </c>
      <c r="D122" s="5" t="s">
        <v>589</v>
      </c>
      <c r="E122" s="5" t="s">
        <v>590</v>
      </c>
      <c r="F122" s="4">
        <v>1012</v>
      </c>
      <c r="G122" s="4" t="s">
        <v>243</v>
      </c>
      <c r="H122" s="16">
        <v>90.2</v>
      </c>
    </row>
    <row r="123" spans="2:8" x14ac:dyDescent="0.25">
      <c r="B123" s="3">
        <v>41242</v>
      </c>
      <c r="C123" s="5" t="s">
        <v>546</v>
      </c>
      <c r="D123" s="5" t="s">
        <v>547</v>
      </c>
      <c r="E123" s="5" t="s">
        <v>548</v>
      </c>
      <c r="F123" s="4">
        <v>1012</v>
      </c>
      <c r="G123" s="4" t="s">
        <v>243</v>
      </c>
      <c r="H123" s="16">
        <v>90.2</v>
      </c>
    </row>
    <row r="124" spans="2:8" x14ac:dyDescent="0.25">
      <c r="B124" s="3"/>
      <c r="C124" s="5"/>
      <c r="D124" s="5"/>
      <c r="E124" s="5"/>
      <c r="F124" s="4">
        <v>1908</v>
      </c>
      <c r="G124" s="2" t="s">
        <v>553</v>
      </c>
      <c r="H124" s="16">
        <f>73.9*2</f>
        <v>147.80000000000001</v>
      </c>
    </row>
    <row r="125" spans="2:8" x14ac:dyDescent="0.25">
      <c r="B125" s="3">
        <v>41242</v>
      </c>
      <c r="C125" s="5" t="s">
        <v>549</v>
      </c>
      <c r="D125" s="5" t="s">
        <v>550</v>
      </c>
      <c r="E125" s="5" t="s">
        <v>551</v>
      </c>
      <c r="F125" s="4">
        <v>1010</v>
      </c>
      <c r="G125" s="4" t="s">
        <v>65</v>
      </c>
      <c r="H125" s="16">
        <v>51.6</v>
      </c>
    </row>
    <row r="126" spans="2:8" x14ac:dyDescent="0.25">
      <c r="B126" s="3"/>
      <c r="C126" s="5"/>
      <c r="D126" s="5"/>
      <c r="E126" s="5"/>
      <c r="F126" s="4">
        <v>1908</v>
      </c>
      <c r="G126" s="2" t="s">
        <v>10</v>
      </c>
      <c r="H126" s="16">
        <v>73.900000000000006</v>
      </c>
    </row>
    <row r="127" spans="2:8" x14ac:dyDescent="0.25">
      <c r="B127" s="3"/>
      <c r="C127" s="5"/>
      <c r="D127" s="5"/>
      <c r="E127" s="5"/>
      <c r="F127" s="5"/>
      <c r="G127" s="5"/>
      <c r="H127" s="16"/>
    </row>
    <row r="128" spans="2:8" x14ac:dyDescent="0.25">
      <c r="B128" s="3"/>
      <c r="C128" s="5"/>
      <c r="D128" s="5"/>
      <c r="E128" s="5"/>
      <c r="F128" s="5"/>
      <c r="G128" s="5"/>
      <c r="H128" s="16"/>
    </row>
    <row r="129" spans="2:8" ht="16.899999999999999" customHeight="1" x14ac:dyDescent="0.25">
      <c r="B129" s="4"/>
      <c r="C129" s="5"/>
      <c r="D129" s="5"/>
      <c r="E129" s="5"/>
      <c r="F129" s="5"/>
      <c r="G129" s="21" t="s">
        <v>33</v>
      </c>
      <c r="H129" s="18" t="s">
        <v>34</v>
      </c>
    </row>
    <row r="130" spans="2:8" x14ac:dyDescent="0.25">
      <c r="B130" s="4"/>
      <c r="C130" s="5"/>
      <c r="D130" s="5"/>
      <c r="E130" s="5"/>
      <c r="F130" s="5"/>
      <c r="G130" s="22" t="s">
        <v>35</v>
      </c>
      <c r="H130" s="19">
        <f>SUM(H4:H127)</f>
        <v>11294.000000000007</v>
      </c>
    </row>
    <row r="131" spans="2:8" x14ac:dyDescent="0.25">
      <c r="B131" s="4"/>
      <c r="C131" s="5"/>
      <c r="D131" s="5"/>
      <c r="E131" s="5"/>
      <c r="F131" s="5"/>
      <c r="G131" s="22"/>
      <c r="H131" s="19"/>
    </row>
    <row r="132" spans="2:8" x14ac:dyDescent="0.25">
      <c r="B132" s="4"/>
      <c r="C132" s="5"/>
      <c r="D132" s="5"/>
      <c r="E132" s="5"/>
      <c r="F132" s="5"/>
      <c r="G132" s="22"/>
      <c r="H132" s="19"/>
    </row>
    <row r="133" spans="2:8" x14ac:dyDescent="0.25">
      <c r="B133" s="4"/>
      <c r="C133" s="5"/>
      <c r="D133" s="5"/>
      <c r="E133" s="5"/>
      <c r="F133" s="5"/>
      <c r="G133" s="22" t="s">
        <v>591</v>
      </c>
      <c r="H133" s="19"/>
    </row>
    <row r="134" spans="2:8" x14ac:dyDescent="0.25">
      <c r="B134" s="4"/>
      <c r="C134" s="5"/>
      <c r="D134" s="5"/>
      <c r="E134" s="5"/>
      <c r="F134" s="5"/>
      <c r="G134" s="22"/>
      <c r="H134" s="19"/>
    </row>
    <row r="139" spans="2:8" x14ac:dyDescent="0.25">
      <c r="B139" s="12"/>
      <c r="C139" s="23"/>
      <c r="D139" s="24"/>
      <c r="E139" s="23"/>
      <c r="F139" s="23"/>
    </row>
    <row r="140" spans="2:8" x14ac:dyDescent="0.25">
      <c r="B140" s="12"/>
      <c r="C140" s="23"/>
      <c r="D140" s="24"/>
      <c r="F140" s="23"/>
      <c r="G140" s="23"/>
    </row>
    <row r="141" spans="2:8" x14ac:dyDescent="0.25">
      <c r="B141" s="12"/>
      <c r="C141" s="23"/>
      <c r="D141" s="24"/>
      <c r="E141" s="23"/>
      <c r="F141" s="23"/>
      <c r="G141" s="23"/>
    </row>
    <row r="142" spans="2:8" x14ac:dyDescent="0.25">
      <c r="B142" s="12"/>
      <c r="C142" s="23"/>
      <c r="D142" s="24"/>
      <c r="E142" s="23"/>
      <c r="F142" s="23"/>
      <c r="G142" s="23"/>
    </row>
    <row r="143" spans="2:8" x14ac:dyDescent="0.25">
      <c r="B143" s="12"/>
      <c r="E143" s="23"/>
      <c r="F143" s="23"/>
      <c r="G143" s="23"/>
    </row>
    <row r="144" spans="2:8" x14ac:dyDescent="0.25">
      <c r="B144" s="12"/>
      <c r="C144" s="23"/>
      <c r="D144" s="23"/>
      <c r="E144" s="23"/>
      <c r="F144" s="23"/>
      <c r="G144" s="23"/>
    </row>
    <row r="145" spans="2:6" x14ac:dyDescent="0.25">
      <c r="B145" s="12"/>
      <c r="C145" s="24"/>
      <c r="D145" s="24"/>
      <c r="F145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Layout" topLeftCell="A4" zoomScale="85" zoomScaleNormal="100" zoomScaleSheetLayoutView="100" zoomScalePageLayoutView="85" workbookViewId="0">
      <selection activeCell="F7" sqref="F7:H7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377</v>
      </c>
    </row>
    <row r="2" spans="1:8" ht="20.25" x14ac:dyDescent="0.25">
      <c r="A2" s="1"/>
      <c r="B2" s="148" t="s">
        <v>49</v>
      </c>
      <c r="C2" s="148"/>
      <c r="D2" s="148"/>
      <c r="E2" s="148"/>
      <c r="F2" s="148"/>
      <c r="G2" s="148"/>
      <c r="H2" s="148"/>
    </row>
    <row r="3" spans="1:8" ht="20.25" x14ac:dyDescent="0.25">
      <c r="B3" s="148" t="s">
        <v>376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/>
      <c r="C6" s="5"/>
      <c r="D6" s="5"/>
      <c r="E6" s="5"/>
      <c r="F6" s="4"/>
      <c r="G6" s="4"/>
      <c r="H6" s="16"/>
    </row>
    <row r="7" spans="1:8" x14ac:dyDescent="0.25">
      <c r="B7" s="25">
        <v>40849</v>
      </c>
      <c r="C7" s="5" t="s">
        <v>343</v>
      </c>
      <c r="D7" s="5" t="s">
        <v>344</v>
      </c>
      <c r="E7" s="5" t="s">
        <v>592</v>
      </c>
      <c r="F7" s="4">
        <v>1002</v>
      </c>
      <c r="G7" s="4" t="s">
        <v>61</v>
      </c>
      <c r="H7" s="16">
        <v>68.2</v>
      </c>
    </row>
    <row r="8" spans="1:8" x14ac:dyDescent="0.25">
      <c r="B8" s="25">
        <v>40851</v>
      </c>
      <c r="C8" s="5" t="s">
        <v>343</v>
      </c>
      <c r="D8" s="5" t="s">
        <v>344</v>
      </c>
      <c r="E8" s="5" t="s">
        <v>593</v>
      </c>
      <c r="F8" s="4">
        <v>1002</v>
      </c>
      <c r="G8" s="4" t="s">
        <v>61</v>
      </c>
      <c r="H8" s="16">
        <v>68.2</v>
      </c>
    </row>
    <row r="9" spans="1:8" x14ac:dyDescent="0.25">
      <c r="B9" s="25">
        <v>40853</v>
      </c>
      <c r="C9" s="5" t="s">
        <v>345</v>
      </c>
      <c r="D9" s="5" t="s">
        <v>111</v>
      </c>
      <c r="E9" s="5" t="s">
        <v>620</v>
      </c>
      <c r="F9" s="5" t="s">
        <v>361</v>
      </c>
      <c r="G9" s="5" t="s">
        <v>363</v>
      </c>
      <c r="H9" s="16">
        <v>77.3</v>
      </c>
    </row>
    <row r="10" spans="1:8" x14ac:dyDescent="0.25">
      <c r="B10" s="25">
        <v>40853</v>
      </c>
      <c r="C10" s="20" t="s">
        <v>599</v>
      </c>
      <c r="D10" s="20" t="s">
        <v>600</v>
      </c>
      <c r="E10" s="5" t="s">
        <v>601</v>
      </c>
      <c r="F10" s="5" t="s">
        <v>246</v>
      </c>
      <c r="G10" s="5" t="s">
        <v>364</v>
      </c>
      <c r="H10" s="16">
        <v>185.3</v>
      </c>
    </row>
    <row r="11" spans="1:8" x14ac:dyDescent="0.25">
      <c r="B11" s="25"/>
      <c r="E11" s="5" t="s">
        <v>601</v>
      </c>
      <c r="F11" s="4">
        <v>1072</v>
      </c>
      <c r="G11" s="4" t="s">
        <v>617</v>
      </c>
      <c r="H11" s="16">
        <f>54.8*2</f>
        <v>109.6</v>
      </c>
    </row>
    <row r="12" spans="1:8" x14ac:dyDescent="0.25">
      <c r="B12" s="25"/>
      <c r="E12" s="5" t="s">
        <v>601</v>
      </c>
      <c r="F12" s="4">
        <v>1908</v>
      </c>
      <c r="G12" s="2" t="s">
        <v>553</v>
      </c>
      <c r="H12" s="16">
        <f>73.9*2</f>
        <v>147.80000000000001</v>
      </c>
    </row>
    <row r="13" spans="1:8" x14ac:dyDescent="0.25">
      <c r="B13" s="25"/>
      <c r="E13" s="5" t="s">
        <v>601</v>
      </c>
      <c r="F13" s="4"/>
      <c r="G13" s="4" t="s">
        <v>602</v>
      </c>
      <c r="H13" s="16"/>
    </row>
    <row r="14" spans="1:8" x14ac:dyDescent="0.25">
      <c r="B14" s="25"/>
      <c r="E14" s="5" t="s">
        <v>601</v>
      </c>
      <c r="F14" s="5" t="s">
        <v>618</v>
      </c>
      <c r="G14" s="5" t="s">
        <v>619</v>
      </c>
      <c r="H14" s="16">
        <f>34.7*2</f>
        <v>69.400000000000006</v>
      </c>
    </row>
    <row r="15" spans="1:8" x14ac:dyDescent="0.25">
      <c r="B15" s="25"/>
      <c r="E15" s="5" t="s">
        <v>601</v>
      </c>
      <c r="F15" s="4"/>
      <c r="G15" s="4" t="s">
        <v>603</v>
      </c>
      <c r="H15" s="16"/>
    </row>
    <row r="16" spans="1:8" x14ac:dyDescent="0.25">
      <c r="B16" s="25"/>
      <c r="E16" s="5" t="s">
        <v>601</v>
      </c>
      <c r="F16" s="4"/>
      <c r="G16" s="4" t="s">
        <v>604</v>
      </c>
      <c r="H16" s="16"/>
    </row>
    <row r="17" spans="2:8" ht="13.15" customHeight="1" x14ac:dyDescent="0.25">
      <c r="B17" s="25">
        <v>40854</v>
      </c>
      <c r="C17" s="5" t="s">
        <v>343</v>
      </c>
      <c r="D17" s="5" t="s">
        <v>344</v>
      </c>
      <c r="E17" s="5" t="s">
        <v>539</v>
      </c>
      <c r="F17" s="4">
        <v>1002</v>
      </c>
      <c r="G17" s="4" t="s">
        <v>61</v>
      </c>
      <c r="H17" s="16">
        <v>68.2</v>
      </c>
    </row>
    <row r="18" spans="2:8" x14ac:dyDescent="0.25">
      <c r="B18" s="25">
        <v>40856</v>
      </c>
      <c r="C18" s="5" t="s">
        <v>343</v>
      </c>
      <c r="D18" s="5" t="s">
        <v>344</v>
      </c>
      <c r="E18" s="5" t="s">
        <v>594</v>
      </c>
      <c r="F18" s="4">
        <v>1004</v>
      </c>
      <c r="G18" s="4" t="s">
        <v>60</v>
      </c>
      <c r="H18" s="16">
        <v>51.6</v>
      </c>
    </row>
    <row r="19" spans="2:8" x14ac:dyDescent="0.25">
      <c r="B19" s="25">
        <v>40856</v>
      </c>
      <c r="C19" s="20" t="s">
        <v>605</v>
      </c>
      <c r="D19" s="20" t="s">
        <v>606</v>
      </c>
      <c r="E19" s="5" t="s">
        <v>607</v>
      </c>
      <c r="F19" s="4">
        <v>1004</v>
      </c>
      <c r="G19" s="4" t="s">
        <v>60</v>
      </c>
      <c r="H19" s="16">
        <v>51.6</v>
      </c>
    </row>
    <row r="20" spans="2:8" x14ac:dyDescent="0.25">
      <c r="B20" s="25"/>
      <c r="E20" s="5" t="s">
        <v>607</v>
      </c>
      <c r="F20" s="4">
        <v>1072</v>
      </c>
      <c r="G20" s="4" t="s">
        <v>66</v>
      </c>
      <c r="H20" s="16">
        <v>54.8</v>
      </c>
    </row>
    <row r="21" spans="2:8" x14ac:dyDescent="0.25">
      <c r="B21" s="25">
        <v>40857</v>
      </c>
      <c r="C21" s="5" t="s">
        <v>343</v>
      </c>
      <c r="D21" s="5" t="s">
        <v>344</v>
      </c>
      <c r="E21" s="5" t="s">
        <v>595</v>
      </c>
      <c r="F21" s="4">
        <v>1002</v>
      </c>
      <c r="G21" s="4" t="s">
        <v>61</v>
      </c>
      <c r="H21" s="16">
        <v>68.2</v>
      </c>
    </row>
    <row r="22" spans="2:8" x14ac:dyDescent="0.25">
      <c r="B22" s="25">
        <v>40861</v>
      </c>
      <c r="C22" s="5" t="s">
        <v>343</v>
      </c>
      <c r="D22" s="5" t="s">
        <v>344</v>
      </c>
      <c r="E22" s="5" t="s">
        <v>596</v>
      </c>
      <c r="F22" s="4">
        <v>1002</v>
      </c>
      <c r="G22" s="4" t="s">
        <v>61</v>
      </c>
      <c r="H22" s="16">
        <v>68.2</v>
      </c>
    </row>
    <row r="23" spans="2:8" x14ac:dyDescent="0.25">
      <c r="B23" s="25">
        <v>40864</v>
      </c>
      <c r="C23" s="5" t="s">
        <v>343</v>
      </c>
      <c r="D23" s="5" t="s">
        <v>344</v>
      </c>
      <c r="E23" s="5" t="s">
        <v>596</v>
      </c>
      <c r="F23" s="4">
        <v>1002</v>
      </c>
      <c r="G23" s="4" t="s">
        <v>61</v>
      </c>
      <c r="H23" s="16">
        <v>68.2</v>
      </c>
    </row>
    <row r="24" spans="2:8" x14ac:dyDescent="0.25">
      <c r="B24" s="25">
        <v>40868</v>
      </c>
      <c r="C24" s="5" t="s">
        <v>343</v>
      </c>
      <c r="D24" s="5" t="s">
        <v>344</v>
      </c>
      <c r="E24" s="5" t="s">
        <v>597</v>
      </c>
      <c r="F24" s="4">
        <v>1002</v>
      </c>
      <c r="G24" s="4" t="s">
        <v>61</v>
      </c>
      <c r="H24" s="16">
        <v>68.2</v>
      </c>
    </row>
    <row r="25" spans="2:8" x14ac:dyDescent="0.25">
      <c r="B25" s="26">
        <v>40870</v>
      </c>
      <c r="C25" s="20" t="s">
        <v>608</v>
      </c>
      <c r="D25" s="20" t="s">
        <v>609</v>
      </c>
      <c r="E25" s="20" t="s">
        <v>610</v>
      </c>
      <c r="F25" s="4">
        <v>1004</v>
      </c>
      <c r="G25" s="4" t="s">
        <v>60</v>
      </c>
      <c r="H25" s="16">
        <v>51.6</v>
      </c>
    </row>
    <row r="26" spans="2:8" x14ac:dyDescent="0.25">
      <c r="B26" s="25">
        <v>40871</v>
      </c>
      <c r="C26" s="5" t="s">
        <v>528</v>
      </c>
      <c r="D26" s="5" t="s">
        <v>583</v>
      </c>
      <c r="E26" s="5" t="s">
        <v>611</v>
      </c>
      <c r="F26" s="4">
        <v>1004</v>
      </c>
      <c r="G26" s="4" t="s">
        <v>60</v>
      </c>
      <c r="H26" s="16">
        <v>51.6</v>
      </c>
    </row>
    <row r="27" spans="2:8" x14ac:dyDescent="0.25">
      <c r="B27" s="25">
        <v>40871</v>
      </c>
      <c r="C27" s="5" t="s">
        <v>528</v>
      </c>
      <c r="D27" s="5" t="s">
        <v>583</v>
      </c>
      <c r="E27" s="5" t="s">
        <v>612</v>
      </c>
      <c r="F27" s="4">
        <v>1002</v>
      </c>
      <c r="G27" s="4" t="s">
        <v>61</v>
      </c>
      <c r="H27" s="16">
        <v>68.2</v>
      </c>
    </row>
    <row r="28" spans="2:8" x14ac:dyDescent="0.25">
      <c r="B28" s="25">
        <v>40872</v>
      </c>
      <c r="C28" s="5" t="s">
        <v>528</v>
      </c>
      <c r="D28" s="5" t="s">
        <v>583</v>
      </c>
      <c r="E28" s="5" t="s">
        <v>613</v>
      </c>
      <c r="F28" s="4">
        <v>1004</v>
      </c>
      <c r="G28" s="4" t="s">
        <v>60</v>
      </c>
      <c r="H28" s="16">
        <v>51.6</v>
      </c>
    </row>
    <row r="29" spans="2:8" x14ac:dyDescent="0.25">
      <c r="B29" s="25"/>
      <c r="C29" s="5"/>
      <c r="D29" s="5"/>
      <c r="E29" s="5"/>
      <c r="F29" s="4"/>
      <c r="G29" s="4"/>
      <c r="H29" s="16"/>
    </row>
    <row r="30" spans="2:8" x14ac:dyDescent="0.25">
      <c r="B30" s="25"/>
      <c r="C30" s="5"/>
      <c r="D30" s="5"/>
      <c r="E30" s="5"/>
      <c r="F30" s="4"/>
      <c r="G30" s="4"/>
      <c r="H30" s="16"/>
    </row>
    <row r="31" spans="2:8" x14ac:dyDescent="0.25">
      <c r="B31" s="25"/>
      <c r="C31" s="5"/>
      <c r="D31" s="5"/>
      <c r="E31" s="5"/>
      <c r="F31" s="4"/>
      <c r="G31" s="4"/>
      <c r="H31" s="16"/>
    </row>
    <row r="32" spans="2:8" x14ac:dyDescent="0.25">
      <c r="B32" s="25"/>
      <c r="C32" s="5"/>
      <c r="D32" s="5"/>
      <c r="E32" s="5"/>
      <c r="F32" s="4"/>
      <c r="G32" s="4"/>
      <c r="H32" s="16"/>
    </row>
    <row r="33" spans="2:8" x14ac:dyDescent="0.25">
      <c r="B33" s="25"/>
      <c r="C33" s="5"/>
      <c r="D33" s="5"/>
      <c r="E33" s="5"/>
      <c r="F33" s="4"/>
      <c r="G33" s="4"/>
      <c r="H33" s="16"/>
    </row>
    <row r="34" spans="2:8" x14ac:dyDescent="0.25">
      <c r="B34" s="26">
        <v>40872</v>
      </c>
      <c r="C34" s="20" t="s">
        <v>614</v>
      </c>
      <c r="D34" s="20" t="s">
        <v>342</v>
      </c>
      <c r="E34" s="20" t="s">
        <v>615</v>
      </c>
      <c r="F34" s="4">
        <v>1004</v>
      </c>
      <c r="G34" s="4" t="s">
        <v>60</v>
      </c>
      <c r="H34" s="16">
        <v>51.6</v>
      </c>
    </row>
    <row r="35" spans="2:8" x14ac:dyDescent="0.25">
      <c r="B35" s="26">
        <v>40872</v>
      </c>
      <c r="C35" s="20" t="s">
        <v>614</v>
      </c>
      <c r="D35" s="20" t="s">
        <v>342</v>
      </c>
      <c r="E35" s="20" t="s">
        <v>616</v>
      </c>
      <c r="F35" s="4">
        <v>1002</v>
      </c>
      <c r="G35" s="4" t="s">
        <v>61</v>
      </c>
      <c r="H35" s="16">
        <v>68.2</v>
      </c>
    </row>
    <row r="36" spans="2:8" x14ac:dyDescent="0.25">
      <c r="B36" s="25">
        <v>40875</v>
      </c>
      <c r="C36" s="5" t="s">
        <v>343</v>
      </c>
      <c r="D36" s="5" t="s">
        <v>344</v>
      </c>
      <c r="E36" s="5" t="s">
        <v>598</v>
      </c>
      <c r="F36" s="4">
        <v>1004</v>
      </c>
      <c r="G36" s="4" t="s">
        <v>60</v>
      </c>
      <c r="H36" s="16">
        <v>51.6</v>
      </c>
    </row>
    <row r="37" spans="2:8" x14ac:dyDescent="0.25">
      <c r="B37" s="26">
        <v>40875</v>
      </c>
      <c r="C37" s="20" t="s">
        <v>614</v>
      </c>
      <c r="D37" s="20" t="s">
        <v>342</v>
      </c>
      <c r="E37" s="20" t="s">
        <v>611</v>
      </c>
      <c r="F37" s="4">
        <v>1004</v>
      </c>
      <c r="G37" s="4" t="s">
        <v>60</v>
      </c>
      <c r="H37" s="16">
        <v>51.6</v>
      </c>
    </row>
    <row r="38" spans="2:8" x14ac:dyDescent="0.25">
      <c r="B38" s="26"/>
      <c r="E38" s="20" t="s">
        <v>611</v>
      </c>
      <c r="F38" s="4">
        <v>1908</v>
      </c>
      <c r="G38" s="2" t="s">
        <v>553</v>
      </c>
      <c r="H38" s="16">
        <f>73.9*2</f>
        <v>147.80000000000001</v>
      </c>
    </row>
    <row r="39" spans="2:8" x14ac:dyDescent="0.25">
      <c r="B39" s="26"/>
    </row>
    <row r="40" spans="2:8" ht="16.899999999999999" customHeight="1" x14ac:dyDescent="0.25">
      <c r="B40" s="25"/>
      <c r="C40" s="5"/>
      <c r="D40" s="5"/>
      <c r="E40" s="5"/>
      <c r="F40" s="5"/>
      <c r="G40" s="21" t="s">
        <v>33</v>
      </c>
      <c r="H40" s="9" t="s">
        <v>34</v>
      </c>
    </row>
    <row r="41" spans="2:8" x14ac:dyDescent="0.25">
      <c r="B41" s="25"/>
      <c r="C41" s="5"/>
      <c r="D41" s="5"/>
      <c r="E41" s="5"/>
      <c r="F41" s="5"/>
      <c r="G41" s="22" t="s">
        <v>35</v>
      </c>
      <c r="H41" s="11">
        <f>SUM(H6:H38)</f>
        <v>1818.5999999999997</v>
      </c>
    </row>
    <row r="42" spans="2:8" x14ac:dyDescent="0.25">
      <c r="B42" s="26"/>
    </row>
    <row r="43" spans="2:8" x14ac:dyDescent="0.25">
      <c r="B43" s="26"/>
    </row>
    <row r="44" spans="2:8" x14ac:dyDescent="0.25">
      <c r="B44" s="26"/>
      <c r="G44" s="20" t="s">
        <v>621</v>
      </c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</sheetData>
  <sortState ref="B7:H32">
    <sortCondition ref="B7"/>
  </sortState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WhiteSpace="0" view="pageLayout" zoomScale="85" zoomScaleNormal="100" zoomScalePageLayoutView="85" workbookViewId="0">
      <selection activeCell="F11" sqref="F11:H11"/>
    </sheetView>
  </sheetViews>
  <sheetFormatPr defaultColWidth="8.85546875" defaultRowHeight="15" x14ac:dyDescent="0.25"/>
  <cols>
    <col min="1" max="1" width="4.28515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696</v>
      </c>
    </row>
    <row r="2" spans="1:8" ht="20.45" customHeight="1" x14ac:dyDescent="0.25">
      <c r="A2" s="1"/>
      <c r="B2" s="148" t="s">
        <v>100</v>
      </c>
      <c r="C2" s="148"/>
      <c r="D2" s="148"/>
      <c r="E2" s="148"/>
      <c r="F2" s="148"/>
      <c r="G2" s="148"/>
      <c r="H2" s="148"/>
    </row>
    <row r="3" spans="1:8" ht="20.45" customHeight="1" x14ac:dyDescent="0.25">
      <c r="B3" s="148" t="s">
        <v>622</v>
      </c>
      <c r="C3" s="148"/>
      <c r="D3" s="148"/>
      <c r="E3" s="148"/>
      <c r="F3" s="148"/>
      <c r="G3" s="148"/>
      <c r="H3" s="148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40882</v>
      </c>
      <c r="C6" s="5" t="s">
        <v>624</v>
      </c>
      <c r="D6" s="5" t="s">
        <v>625</v>
      </c>
      <c r="E6" s="5" t="s">
        <v>626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/>
      <c r="C8" s="5" t="s">
        <v>627</v>
      </c>
      <c r="D8" s="5" t="s">
        <v>628</v>
      </c>
      <c r="E8" s="5" t="s">
        <v>629</v>
      </c>
      <c r="F8" s="5" t="s">
        <v>244</v>
      </c>
      <c r="G8" s="5" t="s">
        <v>369</v>
      </c>
      <c r="H8" s="16">
        <v>106.6</v>
      </c>
    </row>
    <row r="9" spans="1:8" x14ac:dyDescent="0.25">
      <c r="B9" s="3"/>
      <c r="C9" s="5" t="s">
        <v>630</v>
      </c>
      <c r="D9" s="5" t="s">
        <v>631</v>
      </c>
      <c r="E9" s="5" t="s">
        <v>507</v>
      </c>
      <c r="F9" s="5" t="s">
        <v>246</v>
      </c>
      <c r="G9" s="5" t="s">
        <v>370</v>
      </c>
      <c r="H9" s="16">
        <v>77.3</v>
      </c>
    </row>
    <row r="10" spans="1:8" x14ac:dyDescent="0.25">
      <c r="B10" s="3"/>
      <c r="C10" s="5" t="s">
        <v>632</v>
      </c>
      <c r="D10" s="5" t="s">
        <v>922</v>
      </c>
      <c r="E10" s="5" t="s">
        <v>634</v>
      </c>
      <c r="F10" s="5" t="s">
        <v>248</v>
      </c>
      <c r="G10" s="5" t="s">
        <v>366</v>
      </c>
      <c r="H10" s="16">
        <v>185.3</v>
      </c>
    </row>
    <row r="11" spans="1:8" x14ac:dyDescent="0.25">
      <c r="B11" s="3"/>
      <c r="C11" s="5"/>
      <c r="D11" s="5"/>
      <c r="E11" s="5"/>
      <c r="F11" s="5" t="s">
        <v>555</v>
      </c>
      <c r="G11" s="5" t="s">
        <v>554</v>
      </c>
      <c r="H11" s="16">
        <v>124.6</v>
      </c>
    </row>
    <row r="12" spans="1:8" x14ac:dyDescent="0.25">
      <c r="B12" s="3"/>
      <c r="C12" s="5" t="s">
        <v>633</v>
      </c>
      <c r="D12" s="5" t="s">
        <v>636</v>
      </c>
      <c r="E12" s="5" t="s">
        <v>635</v>
      </c>
      <c r="F12" s="5" t="s">
        <v>249</v>
      </c>
      <c r="G12" s="5" t="s">
        <v>367</v>
      </c>
      <c r="H12" s="16">
        <v>106.6</v>
      </c>
    </row>
    <row r="13" spans="1:8" x14ac:dyDescent="0.25">
      <c r="B13" s="3"/>
      <c r="C13" s="5" t="s">
        <v>637</v>
      </c>
      <c r="D13" s="5" t="s">
        <v>638</v>
      </c>
      <c r="E13" s="5" t="s">
        <v>639</v>
      </c>
      <c r="F13" s="5" t="s">
        <v>249</v>
      </c>
      <c r="G13" s="5" t="s">
        <v>367</v>
      </c>
      <c r="H13" s="16">
        <v>106.6</v>
      </c>
    </row>
    <row r="14" spans="1:8" x14ac:dyDescent="0.25">
      <c r="B14" s="3"/>
      <c r="C14" s="5" t="s">
        <v>640</v>
      </c>
      <c r="D14" s="5" t="s">
        <v>923</v>
      </c>
      <c r="E14" s="5" t="s">
        <v>641</v>
      </c>
      <c r="F14" s="5" t="s">
        <v>249</v>
      </c>
      <c r="G14" s="5" t="s">
        <v>367</v>
      </c>
      <c r="H14" s="16">
        <v>106.6</v>
      </c>
    </row>
    <row r="15" spans="1:8" x14ac:dyDescent="0.25">
      <c r="B15" s="3"/>
      <c r="C15" s="5" t="s">
        <v>643</v>
      </c>
      <c r="D15" s="5" t="s">
        <v>924</v>
      </c>
      <c r="E15" s="5" t="s">
        <v>642</v>
      </c>
      <c r="F15" s="5" t="s">
        <v>249</v>
      </c>
      <c r="G15" s="5" t="s">
        <v>367</v>
      </c>
      <c r="H15" s="16">
        <v>106.6</v>
      </c>
    </row>
    <row r="16" spans="1:8" x14ac:dyDescent="0.25">
      <c r="B16" s="3">
        <v>40885</v>
      </c>
      <c r="C16" s="5" t="s">
        <v>646</v>
      </c>
      <c r="D16" s="5" t="s">
        <v>647</v>
      </c>
      <c r="E16" s="5" t="s">
        <v>648</v>
      </c>
      <c r="F16" s="4">
        <v>1012</v>
      </c>
      <c r="G16" s="4" t="s">
        <v>243</v>
      </c>
      <c r="H16" s="16">
        <v>90.2</v>
      </c>
    </row>
    <row r="17" spans="2:8" x14ac:dyDescent="0.25">
      <c r="B17" s="3"/>
      <c r="C17" s="5" t="s">
        <v>651</v>
      </c>
      <c r="D17" s="5" t="s">
        <v>650</v>
      </c>
      <c r="E17" s="5" t="s">
        <v>649</v>
      </c>
      <c r="F17" s="4">
        <v>1010</v>
      </c>
      <c r="G17" s="4" t="s">
        <v>65</v>
      </c>
      <c r="H17" s="16">
        <v>51.6</v>
      </c>
    </row>
    <row r="18" spans="2:8" x14ac:dyDescent="0.25">
      <c r="B18" s="3">
        <v>40889</v>
      </c>
      <c r="C18" s="5" t="s">
        <v>652</v>
      </c>
      <c r="D18" s="5" t="s">
        <v>653</v>
      </c>
      <c r="E18" s="5" t="s">
        <v>654</v>
      </c>
      <c r="F18" s="4">
        <v>1012</v>
      </c>
      <c r="G18" s="4" t="s">
        <v>243</v>
      </c>
      <c r="H18" s="16">
        <v>90.2</v>
      </c>
    </row>
    <row r="19" spans="2:8" x14ac:dyDescent="0.25">
      <c r="B19" s="3"/>
      <c r="C19" s="5"/>
      <c r="D19" s="5"/>
      <c r="E19" s="5"/>
      <c r="F19" s="4">
        <v>1072</v>
      </c>
      <c r="G19" s="4" t="s">
        <v>66</v>
      </c>
      <c r="H19" s="16">
        <v>54.8</v>
      </c>
    </row>
    <row r="20" spans="2:8" x14ac:dyDescent="0.25">
      <c r="B20" s="3"/>
      <c r="C20" s="5" t="s">
        <v>655</v>
      </c>
      <c r="D20" s="5" t="s">
        <v>656</v>
      </c>
      <c r="E20" s="5" t="s">
        <v>657</v>
      </c>
      <c r="F20" s="4">
        <v>1012</v>
      </c>
      <c r="G20" s="4" t="s">
        <v>243</v>
      </c>
      <c r="H20" s="16">
        <v>90.2</v>
      </c>
    </row>
    <row r="21" spans="2:8" x14ac:dyDescent="0.25">
      <c r="B21" s="3"/>
      <c r="C21" s="5" t="s">
        <v>660</v>
      </c>
      <c r="D21" s="5" t="s">
        <v>659</v>
      </c>
      <c r="E21" s="5" t="s">
        <v>658</v>
      </c>
      <c r="F21" s="4">
        <v>1010</v>
      </c>
      <c r="G21" s="4" t="s">
        <v>65</v>
      </c>
      <c r="H21" s="16">
        <v>51.6</v>
      </c>
    </row>
    <row r="22" spans="2:8" x14ac:dyDescent="0.25">
      <c r="B22" s="3"/>
      <c r="C22" s="5" t="s">
        <v>661</v>
      </c>
      <c r="D22" s="5" t="s">
        <v>662</v>
      </c>
      <c r="E22" s="5" t="s">
        <v>663</v>
      </c>
      <c r="F22" s="4">
        <v>1012</v>
      </c>
      <c r="G22" s="4" t="s">
        <v>243</v>
      </c>
      <c r="H22" s="16">
        <v>90.2</v>
      </c>
    </row>
    <row r="23" spans="2:8" x14ac:dyDescent="0.25">
      <c r="B23" s="3"/>
      <c r="C23" s="5" t="s">
        <v>664</v>
      </c>
      <c r="D23" s="5" t="s">
        <v>665</v>
      </c>
      <c r="E23" s="5" t="s">
        <v>666</v>
      </c>
      <c r="F23" s="4">
        <v>1010</v>
      </c>
      <c r="G23" s="4" t="s">
        <v>65</v>
      </c>
      <c r="H23" s="16">
        <v>51.6</v>
      </c>
    </row>
    <row r="24" spans="2:8" x14ac:dyDescent="0.25">
      <c r="B24" s="3"/>
      <c r="C24" s="5"/>
      <c r="D24" s="5"/>
      <c r="E24" s="5"/>
      <c r="F24" s="4">
        <v>1908</v>
      </c>
      <c r="G24" s="2" t="s">
        <v>10</v>
      </c>
      <c r="H24" s="16">
        <v>73.900000000000006</v>
      </c>
    </row>
    <row r="25" spans="2:8" x14ac:dyDescent="0.25">
      <c r="B25" s="3">
        <v>40891</v>
      </c>
      <c r="C25" s="5" t="s">
        <v>667</v>
      </c>
      <c r="D25" s="5" t="s">
        <v>668</v>
      </c>
      <c r="E25" s="5" t="s">
        <v>669</v>
      </c>
      <c r="F25" s="4">
        <v>1012</v>
      </c>
      <c r="G25" s="4" t="s">
        <v>243</v>
      </c>
      <c r="H25" s="16">
        <v>90.2</v>
      </c>
    </row>
    <row r="26" spans="2:8" x14ac:dyDescent="0.25">
      <c r="B26" s="3">
        <v>40893</v>
      </c>
      <c r="C26" s="5" t="s">
        <v>670</v>
      </c>
      <c r="D26" s="5" t="s">
        <v>671</v>
      </c>
      <c r="E26" s="5" t="s">
        <v>672</v>
      </c>
      <c r="F26" s="4">
        <v>1012</v>
      </c>
      <c r="G26" s="4" t="s">
        <v>243</v>
      </c>
      <c r="H26" s="16">
        <v>90.2</v>
      </c>
    </row>
    <row r="27" spans="2:8" ht="136.15" customHeight="1" x14ac:dyDescent="0.25">
      <c r="B27" s="3"/>
      <c r="C27" s="5"/>
      <c r="D27" s="5"/>
      <c r="E27" s="5"/>
      <c r="F27" s="4">
        <v>1072</v>
      </c>
      <c r="G27" s="4" t="s">
        <v>66</v>
      </c>
      <c r="H27" s="16">
        <v>54.8</v>
      </c>
    </row>
    <row r="28" spans="2:8" x14ac:dyDescent="0.25">
      <c r="B28" s="3">
        <v>40896</v>
      </c>
      <c r="C28" s="5" t="s">
        <v>673</v>
      </c>
      <c r="D28" s="5" t="s">
        <v>674</v>
      </c>
      <c r="E28" s="5" t="s">
        <v>675</v>
      </c>
      <c r="F28" s="5" t="s">
        <v>244</v>
      </c>
      <c r="G28" s="5" t="s">
        <v>369</v>
      </c>
      <c r="H28" s="16">
        <v>106.6</v>
      </c>
    </row>
    <row r="29" spans="2:8" x14ac:dyDescent="0.25">
      <c r="B29" s="3"/>
      <c r="C29" s="5" t="s">
        <v>676</v>
      </c>
      <c r="D29" s="5" t="s">
        <v>677</v>
      </c>
      <c r="E29" s="5" t="s">
        <v>678</v>
      </c>
      <c r="F29" s="5" t="s">
        <v>246</v>
      </c>
      <c r="G29" s="5" t="s">
        <v>370</v>
      </c>
      <c r="H29" s="16">
        <v>77.3</v>
      </c>
    </row>
    <row r="30" spans="2:8" x14ac:dyDescent="0.25">
      <c r="B30" s="3"/>
      <c r="C30" s="5" t="s">
        <v>681</v>
      </c>
      <c r="D30" s="5" t="s">
        <v>680</v>
      </c>
      <c r="E30" s="5" t="s">
        <v>679</v>
      </c>
      <c r="F30" s="5" t="s">
        <v>246</v>
      </c>
      <c r="G30" s="5" t="s">
        <v>370</v>
      </c>
      <c r="H30" s="16">
        <v>77.3</v>
      </c>
    </row>
    <row r="31" spans="2:8" x14ac:dyDescent="0.25">
      <c r="B31" s="3"/>
      <c r="C31" s="5" t="s">
        <v>682</v>
      </c>
      <c r="D31" s="5" t="s">
        <v>683</v>
      </c>
      <c r="E31" s="5" t="s">
        <v>684</v>
      </c>
      <c r="F31" s="5" t="s">
        <v>246</v>
      </c>
      <c r="G31" s="5" t="s">
        <v>370</v>
      </c>
      <c r="H31" s="16">
        <v>77.3</v>
      </c>
    </row>
    <row r="32" spans="2:8" x14ac:dyDescent="0.25">
      <c r="B32" s="3"/>
      <c r="C32" s="5" t="s">
        <v>685</v>
      </c>
      <c r="D32" s="5" t="s">
        <v>686</v>
      </c>
      <c r="E32" s="5" t="s">
        <v>687</v>
      </c>
      <c r="F32" s="5" t="s">
        <v>246</v>
      </c>
      <c r="G32" s="5" t="s">
        <v>370</v>
      </c>
      <c r="H32" s="16">
        <v>77.3</v>
      </c>
    </row>
    <row r="33" spans="2:8" x14ac:dyDescent="0.25">
      <c r="B33" s="3">
        <v>40907</v>
      </c>
      <c r="C33" s="5" t="s">
        <v>689</v>
      </c>
      <c r="D33" s="5" t="s">
        <v>690</v>
      </c>
      <c r="E33" s="5" t="s">
        <v>688</v>
      </c>
      <c r="F33" s="4">
        <v>1012</v>
      </c>
      <c r="G33" s="4" t="s">
        <v>243</v>
      </c>
      <c r="H33" s="16">
        <v>90.2</v>
      </c>
    </row>
    <row r="34" spans="2:8" x14ac:dyDescent="0.25">
      <c r="B34" s="3"/>
      <c r="C34" s="5"/>
      <c r="D34" s="5"/>
      <c r="E34" s="5"/>
      <c r="F34" s="5" t="s">
        <v>919</v>
      </c>
      <c r="G34" s="5" t="s">
        <v>564</v>
      </c>
      <c r="H34" s="16">
        <v>136.5</v>
      </c>
    </row>
    <row r="35" spans="2:8" x14ac:dyDescent="0.25">
      <c r="B35" s="3"/>
      <c r="C35" s="5" t="s">
        <v>691</v>
      </c>
      <c r="D35" s="5" t="s">
        <v>692</v>
      </c>
      <c r="E35" s="5" t="s">
        <v>717</v>
      </c>
      <c r="F35" s="4">
        <v>1012</v>
      </c>
      <c r="G35" s="4" t="s">
        <v>243</v>
      </c>
      <c r="H35" s="16">
        <v>90.2</v>
      </c>
    </row>
    <row r="36" spans="2:8" x14ac:dyDescent="0.25">
      <c r="B36" s="3"/>
      <c r="C36" s="5" t="s">
        <v>694</v>
      </c>
      <c r="D36" s="5" t="s">
        <v>693</v>
      </c>
      <c r="E36" s="5" t="s">
        <v>695</v>
      </c>
      <c r="F36" s="4">
        <v>1010</v>
      </c>
      <c r="G36" s="4" t="s">
        <v>65</v>
      </c>
      <c r="H36" s="16">
        <v>51.6</v>
      </c>
    </row>
    <row r="37" spans="2:8" x14ac:dyDescent="0.25">
      <c r="B37" s="3"/>
      <c r="C37" s="5"/>
      <c r="D37" s="5"/>
      <c r="E37" s="5"/>
      <c r="F37" s="5"/>
      <c r="G37" s="5"/>
      <c r="H37" s="16"/>
    </row>
    <row r="38" spans="2:8" ht="16.899999999999999" customHeight="1" x14ac:dyDescent="0.25">
      <c r="B38" s="4"/>
      <c r="C38" s="5"/>
      <c r="D38" s="5"/>
      <c r="E38" s="5"/>
      <c r="F38" s="5"/>
      <c r="G38" s="21" t="s">
        <v>33</v>
      </c>
      <c r="H38" s="18" t="s">
        <v>34</v>
      </c>
    </row>
    <row r="39" spans="2:8" x14ac:dyDescent="0.25">
      <c r="B39" s="4"/>
      <c r="C39" s="5"/>
      <c r="D39" s="5"/>
      <c r="E39" s="5"/>
      <c r="F39" s="5"/>
      <c r="G39" s="22" t="s">
        <v>35</v>
      </c>
      <c r="H39" s="19">
        <f>SUM(H4:H36)</f>
        <v>2748.1000000000004</v>
      </c>
    </row>
    <row r="40" spans="2:8" x14ac:dyDescent="0.25">
      <c r="B40" s="4"/>
      <c r="C40" s="5"/>
      <c r="D40" s="5"/>
      <c r="E40" s="5"/>
      <c r="F40" s="5"/>
      <c r="G40" s="22"/>
      <c r="H40" s="19"/>
    </row>
    <row r="41" spans="2:8" x14ac:dyDescent="0.25">
      <c r="B41" s="4"/>
      <c r="C41" s="5"/>
      <c r="D41" s="5"/>
      <c r="E41" s="5"/>
      <c r="F41" s="5"/>
      <c r="G41" s="22"/>
      <c r="H41" s="19"/>
    </row>
    <row r="42" spans="2:8" x14ac:dyDescent="0.25">
      <c r="B42" s="4"/>
      <c r="C42" s="5"/>
      <c r="D42" s="5"/>
      <c r="E42" s="5"/>
      <c r="F42" s="5"/>
      <c r="G42" s="22" t="s">
        <v>920</v>
      </c>
      <c r="H42" s="19"/>
    </row>
    <row r="43" spans="2:8" x14ac:dyDescent="0.25">
      <c r="B43" s="4"/>
      <c r="C43" s="5"/>
      <c r="D43" s="5"/>
      <c r="E43" s="5"/>
      <c r="F43" s="5"/>
      <c r="G43" s="22"/>
      <c r="H43" s="19"/>
    </row>
    <row r="48" spans="2:8" x14ac:dyDescent="0.25">
      <c r="B48" s="12"/>
      <c r="C48" s="23"/>
      <c r="D48" s="24"/>
      <c r="E48" s="23"/>
      <c r="F48" s="23"/>
    </row>
    <row r="49" spans="2:7" x14ac:dyDescent="0.25">
      <c r="B49" s="12"/>
      <c r="C49" s="23"/>
      <c r="D49" s="24"/>
      <c r="F49" s="23"/>
      <c r="G49" s="23"/>
    </row>
    <row r="50" spans="2:7" x14ac:dyDescent="0.25">
      <c r="B50" s="12"/>
      <c r="C50" s="23"/>
      <c r="D50" s="24"/>
      <c r="E50" s="23"/>
      <c r="F50" s="23"/>
      <c r="G50" s="23"/>
    </row>
    <row r="51" spans="2:7" x14ac:dyDescent="0.25">
      <c r="B51" s="12"/>
      <c r="C51" s="23"/>
      <c r="D51" s="24"/>
      <c r="E51" s="23"/>
      <c r="F51" s="23"/>
      <c r="G51" s="23"/>
    </row>
    <row r="52" spans="2:7" x14ac:dyDescent="0.25">
      <c r="B52" s="12"/>
      <c r="E52" s="23"/>
      <c r="F52" s="23"/>
      <c r="G52" s="23"/>
    </row>
    <row r="53" spans="2:7" x14ac:dyDescent="0.25">
      <c r="B53" s="12"/>
      <c r="C53" s="23"/>
      <c r="D53" s="23"/>
      <c r="E53" s="23"/>
      <c r="F53" s="23"/>
      <c r="G53" s="23"/>
    </row>
    <row r="54" spans="2:7" x14ac:dyDescent="0.25">
      <c r="B54" s="12"/>
      <c r="C54" s="24"/>
      <c r="D54" s="24"/>
      <c r="F54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August ED add-ons </vt:lpstr>
      <vt:lpstr>August non-chargeable</vt:lpstr>
      <vt:lpstr>Sept ED add-ons</vt:lpstr>
      <vt:lpstr>Sept non-chargeable</vt:lpstr>
      <vt:lpstr>Oct ED</vt:lpstr>
      <vt:lpstr>OCT non-chargeable</vt:lpstr>
      <vt:lpstr>Nov ED</vt:lpstr>
      <vt:lpstr>Nov non-chargeable</vt:lpstr>
      <vt:lpstr>December ED</vt:lpstr>
      <vt:lpstr>Dec non-chargeable</vt:lpstr>
      <vt:lpstr>January ED</vt:lpstr>
      <vt:lpstr>Jan non-chargeable</vt:lpstr>
      <vt:lpstr>February ED</vt:lpstr>
      <vt:lpstr>February non-chargeable</vt:lpstr>
      <vt:lpstr>March ED</vt:lpstr>
      <vt:lpstr>March non-chargeable</vt:lpstr>
      <vt:lpstr>April ED</vt:lpstr>
      <vt:lpstr>April non-chargeable</vt:lpstr>
      <vt:lpstr>May ED</vt:lpstr>
      <vt:lpstr>May non-chargeable</vt:lpstr>
      <vt:lpstr>June ED</vt:lpstr>
      <vt:lpstr>June non-chargeable</vt:lpstr>
      <vt:lpstr>July ED</vt:lpstr>
      <vt:lpstr>July non-chargeable</vt:lpstr>
      <vt:lpstr>August 12 ED</vt:lpstr>
      <vt:lpstr>August 12 non-chargeable</vt:lpstr>
      <vt:lpstr>Sept 12 ED</vt:lpstr>
      <vt:lpstr>Sept 12 non-chargeable</vt:lpstr>
      <vt:lpstr>Oct 12 ED</vt:lpstr>
      <vt:lpstr>Oct 12 non-chargeable</vt:lpstr>
      <vt:lpstr>Sheet1</vt:lpstr>
      <vt:lpstr>Nov 12 ED</vt:lpstr>
      <vt:lpstr>Nov 12 non-chargeable</vt:lpstr>
      <vt:lpstr>Dec 12 ED</vt:lpstr>
      <vt:lpstr>Dec 12 non-chargeable</vt:lpstr>
      <vt:lpstr>Jan 13 ED</vt:lpstr>
      <vt:lpstr>Jan 13 non-chargeable </vt:lpstr>
      <vt:lpstr>Feb 13 ED</vt:lpstr>
      <vt:lpstr>Feb 13 non-chargeable</vt:lpstr>
      <vt:lpstr>March 13 ED</vt:lpstr>
      <vt:lpstr>March 13 non-chargeable</vt:lpstr>
      <vt:lpstr>April 13 ED</vt:lpstr>
      <vt:lpstr>April 13 non-chargeable</vt:lpstr>
      <vt:lpstr>May 13 ED</vt:lpstr>
      <vt:lpstr>May 13 non-chargeable </vt:lpstr>
      <vt:lpstr>June 13 ED</vt:lpstr>
      <vt:lpstr>June 13 non-chargeable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cp:lastPrinted>2012-11-20T10:32:45Z</cp:lastPrinted>
  <dcterms:created xsi:type="dcterms:W3CDTF">2011-09-12T08:30:48Z</dcterms:created>
  <dcterms:modified xsi:type="dcterms:W3CDTF">2013-02-09T10:03:37Z</dcterms:modified>
</cp:coreProperties>
</file>